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Criteria" sheetId="2" state="visible" r:id="rId4"/>
    <sheet name="Scorecard" sheetId="3" state="visible" r:id="rId5"/>
    <sheet name="Summary" sheetId="4" state="visible" r:id="rId6"/>
  </sheets>
  <definedNames>
    <definedName function="false" hidden="true" localSheetId="2" name="_xlnm._FilterDatabase" vbProcedure="false">Scorecard!$A$5:$Q$105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<sst xmlns="http://schemas.openxmlformats.org/spreadsheetml/2006/main" count="86" uniqueCount="76">
  <si>
    <t xml:space="preserve">Influencer Scorecard Template</t>
  </si>
  <si>
    <t xml:space="preserve">Free template from Identity Kit (identitykit.in). Works in Excel, or import into Google Sheets with File &gt; Import.</t>
  </si>
  <si>
    <t xml:space="preserve">How to use</t>
  </si>
  <si>
    <t xml:space="preserve">1. Open the "Criteria" tab. Review the six criteria, the scoring guide for 1, 3, and 5, and the weights. Adjust weights to fit your campaign. They must add up to 100%.</t>
  </si>
  <si>
    <t xml:space="preserve">2. Open the "Scorecard" tab. Add one creator per row (rows 6 to 105). Rows 6 to 8 hold fictional examples: replace or delete them.</t>
  </si>
  <si>
    <t xml:space="preserve">3. Score each creator from 1 to 5 on each criterion, using evidence such as their own analytics, a review of recent posts and comments, and past campaign results.</t>
  </si>
  <si>
    <t xml:space="preserve">4. Yellow cells are inputs. Grey cells (weighted score, rank, verdict) calculate automatically. Do not type over them.</t>
  </si>
  <si>
    <t xml:space="preserve">5. Mark "Red flag" as Yes if you find a hard stop, such as evidence of fake followers, hidden paid content, a serious brand safety issue, or a direct competitor conflict. A red flag overrides the verdict so the creator is reviewed before any decision.</t>
  </si>
  <si>
    <t xml:space="preserve">6. The "Summary" tab counts creators by verdict and shows the top-scoring creator.</t>
  </si>
  <si>
    <t xml:space="preserve">How scores are calculated</t>
  </si>
  <si>
    <t xml:space="preserve">Weighted score (0 to 100) = sum of (score x weight) x 20. A creator who scores 5 on every criterion gets 100. A creator who scores 1 on every criterion gets 20.</t>
  </si>
  <si>
    <t xml:space="preserve">Verdict thresholds (default 75 for Strong fit and 55 for Possible fit) are adjustable placeholders on the Criteria tab. Replace them with thresholds that suit your campaign.</t>
  </si>
  <si>
    <t xml:space="preserve">A score is only calculated once all six criteria are filled in.</t>
  </si>
  <si>
    <t xml:space="preserve">Notes</t>
  </si>
  <si>
    <t xml:space="preserve">The example creators are fictional. Weights and thresholds are starting points, not industry standards.</t>
  </si>
  <si>
    <t xml:space="preserve">Scores are a way to compare options consistently. They support your judgment and do not replace conversations with the creator or a review of their content.</t>
  </si>
  <si>
    <t xml:space="preserve">This template organizes evaluation data. It is not legal, financial, or tax advice.</t>
  </si>
  <si>
    <t xml:space="preserve">Criteria, Weights, and Scoring Guide</t>
  </si>
  <si>
    <t xml:space="preserve">Yellow cells are inputs. Weights must add up to 100%.</t>
  </si>
  <si>
    <t xml:space="preserve">Criterion</t>
  </si>
  <si>
    <t xml:space="preserve">Weight</t>
  </si>
  <si>
    <t xml:space="preserve">Scoring guide (1 = weak, 3 = acceptable, 5 = strong)</t>
  </si>
  <si>
    <t xml:space="preserve">Audience fit</t>
  </si>
  <si>
    <t xml:space="preserve">1 = audience mostly outside your target market or interests. 3 = partly matches, some data missing. 5 = clear match confirmed by the creator's own analytics.</t>
  </si>
  <si>
    <t xml:space="preserve">Engagement quality</t>
  </si>
  <si>
    <t xml:space="preserve">1 = very low or oddly uniform engagement, generic comments. 3 = acceptable and mixed. 5 = natural variation, specific comments, creator replies.</t>
  </si>
  <si>
    <t xml:space="preserve">Content and style fit</t>
  </si>
  <si>
    <t xml:space="preserve">1 = quality or tone clashes with your brand. 3 = acceptable but not distinctive. 5 = voice and quality you would be proud to sit beside.</t>
  </si>
  <si>
    <t xml:space="preserve">Brand safety and reputation</t>
  </si>
  <si>
    <t xml:space="preserve">1 = clear conflicts, controversies, or competitor deals. 3 = minor concerns to discuss. 5 = clean history and no category conflicts.</t>
  </si>
  <si>
    <t xml:space="preserve">Past performance evidence</t>
  </si>
  <si>
    <t xml:space="preserve">1 = refuses to share results or only vague claims. 3 = some results, limited detail. 5 = verified results from comparable campaigns.</t>
  </si>
  <si>
    <t xml:space="preserve">Professionalism and compliance</t>
  </si>
  <si>
    <t xml:space="preserve">1 = slow, unclear, or avoids written terms and disclosure. 3 = adequate. 5 = prompt, organized, media kit ready, clear on disclosure.</t>
  </si>
  <si>
    <t xml:space="preserve">Total weight</t>
  </si>
  <si>
    <t xml:space="preserve">Verdict thresholds (placeholders, adjustable)</t>
  </si>
  <si>
    <t xml:space="preserve">Strong fit: score at or above</t>
  </si>
  <si>
    <t xml:space="preserve">Possible fit: score at or above</t>
  </si>
  <si>
    <t xml:space="preserve">Below the Possible fit threshold the verdict is "Pass". Any creator marked with a red flag shows "Review red flag".</t>
  </si>
  <si>
    <t xml:space="preserve">Influencer Scorecard</t>
  </si>
  <si>
    <t xml:space="preserve">Score each criterion 1 to 5. Yellow = input. Grey = calculated. Rows 6 to 8 are fictional examples: replace or delete them.</t>
  </si>
  <si>
    <t xml:space="preserve">Weight →</t>
  </si>
  <si>
    <t xml:space="preserve">Creator</t>
  </si>
  <si>
    <t xml:space="preserve">Handle or profile link</t>
  </si>
  <si>
    <t xml:space="preserve">Platform</t>
  </si>
  <si>
    <t xml:space="preserve">Followers</t>
  </si>
  <si>
    <t xml:space="preserve">Median views (last 20 posts)</t>
  </si>
  <si>
    <t xml:space="preserve">Estimated fee</t>
  </si>
  <si>
    <t xml:space="preserve">Weighted score (0-100)</t>
  </si>
  <si>
    <t xml:space="preserve">Rank</t>
  </si>
  <si>
    <t xml:space="preserve">Red flag?</t>
  </si>
  <si>
    <t xml:space="preserve">Verdict</t>
  </si>
  <si>
    <t xml:space="preserve">Example Creator A</t>
  </si>
  <si>
    <t xml:space="preserve">@example_a</t>
  </si>
  <si>
    <t xml:space="preserve">Instagram</t>
  </si>
  <si>
    <t xml:space="preserve">No</t>
  </si>
  <si>
    <t xml:space="preserve">Fictional example</t>
  </si>
  <si>
    <t xml:space="preserve">Example Creator B</t>
  </si>
  <si>
    <t xml:space="preserve">@example_b</t>
  </si>
  <si>
    <t xml:space="preserve">TikTok</t>
  </si>
  <si>
    <t xml:space="preserve">Example Creator C</t>
  </si>
  <si>
    <t xml:space="preserve">@example_c</t>
  </si>
  <si>
    <t xml:space="preserve">YouTube</t>
  </si>
  <si>
    <t xml:space="preserve">Yes</t>
  </si>
  <si>
    <t xml:space="preserve">Fictional example: red flag overrides verdict</t>
  </si>
  <si>
    <t xml:space="preserve">Scorecard Summary</t>
  </si>
  <si>
    <t xml:space="preserve">Calculated from the Scorecard tab.</t>
  </si>
  <si>
    <t xml:space="preserve">Number of creators</t>
  </si>
  <si>
    <t xml:space="preserve">Strong fit</t>
  </si>
  <si>
    <t xml:space="preserve">Possible fit</t>
  </si>
  <si>
    <t xml:space="preserve">Pass</t>
  </si>
  <si>
    <t xml:space="preserve">Review red flag</t>
  </si>
  <si>
    <t xml:space="preserve">Total scored</t>
  </si>
  <si>
    <t xml:space="preserve">Average weighted score</t>
  </si>
  <si>
    <t xml:space="preserve">Top-scoring creator</t>
  </si>
  <si>
    <t xml:space="preserve">Highest weighted score</t>
  </si>
</sst>
</file>

<file path=xl/styles.xml><?xml version="1.0" encoding="utf-8"?>
<styleSheet xmlns="http://schemas.openxmlformats.org/spreadsheetml/2006/main">
  <numFmts count="6">
    <numFmt numFmtId="164" formatCode="General"/>
    <numFmt numFmtId="165" formatCode="0%"/>
    <numFmt numFmtId="166" formatCode="#,##0"/>
    <numFmt numFmtId="167" formatCode="#,##0.00"/>
    <numFmt numFmtId="168" formatCode="0.0"/>
    <numFmt numFmtId="169" formatCode="General"/>
  </numFmts>
  <fonts count="17">
    <font>
      <sz val="11"/>
      <color theme="1"/>
      <name val="Calibri"/>
      <family val="2"/>
      <charset val="1"/>
    </font>
    <font>
      <sz val="10"/>
      <name val="Arial"/>
      <family val="0"/>
    </font>
    <font>
      <sz val="10"/>
      <name val="Arial"/>
      <family val="0"/>
    </font>
    <font>
      <sz val="10"/>
      <name val="Arial"/>
      <family val="0"/>
    </font>
    <font>
      <b val="true"/>
      <sz val="16"/>
      <name val="Arial"/>
      <family val="0"/>
      <charset val="1"/>
    </font>
    <font>
      <sz val="11"/>
      <name val="Arial"/>
      <family val="0"/>
      <charset val="1"/>
    </font>
    <font>
      <b val="true"/>
      <sz val="12"/>
      <name val="Arial"/>
      <family val="0"/>
      <charset val="1"/>
    </font>
    <font>
      <b val="true"/>
      <sz val="14"/>
      <name val="Arial"/>
      <family val="0"/>
      <charset val="1"/>
    </font>
    <font>
      <i val="true"/>
      <sz val="10"/>
      <color rgb="FF666666"/>
      <name val="Arial"/>
      <family val="0"/>
      <charset val="1"/>
    </font>
    <font>
      <b val="true"/>
      <sz val="10"/>
      <color rgb="FFFFFFFF"/>
      <name val="Arial"/>
      <family val="0"/>
      <charset val="1"/>
    </font>
    <font>
      <b val="true"/>
      <sz val="10"/>
      <name val="Arial"/>
      <family val="0"/>
      <charset val="1"/>
    </font>
    <font>
      <sz val="10"/>
      <color rgb="FF0000FF"/>
      <name val="Arial"/>
      <family val="0"/>
      <charset val="1"/>
    </font>
    <font>
      <sz val="10"/>
      <name val="Arial"/>
      <family val="0"/>
      <charset val="1"/>
    </font>
    <font>
      <b val="true"/>
      <sz val="11"/>
      <name val="Arial"/>
      <family val="0"/>
      <charset val="1"/>
    </font>
    <font>
      <i val="true"/>
      <sz val="9"/>
      <color rgb="FF666666"/>
      <name val="Arial"/>
      <family val="0"/>
      <charset val="1"/>
    </font>
    <font>
      <b val="true"/>
      <sz val="9"/>
      <color rgb="FF666666"/>
      <name val="Arial"/>
      <family val="0"/>
      <charset val="1"/>
    </font>
    <font>
      <b val="true"/>
      <sz val="9"/>
      <name val="Arial"/>
      <family val="0"/>
      <charset val="1"/>
    </font>
  </fonts>
  <fills count="6">
    <fill>
      <patternFill patternType="none"/>
    </fill>
    <fill>
      <patternFill patternType="gray125"/>
    </fill>
    <fill>
      <patternFill patternType="solid">
        <fgColor rgb="FFFF6B2B"/>
        <bgColor rgb="FFFF8080"/>
      </patternFill>
    </fill>
    <fill>
      <patternFill patternType="solid">
        <fgColor rgb="FFFFF8E1"/>
        <bgColor rgb="FFFFFFFF"/>
      </patternFill>
    </fill>
    <fill>
      <patternFill patternType="solid">
        <fgColor rgb="FFFFFF00"/>
        <bgColor rgb="FFFFFF00"/>
      </patternFill>
    </fill>
    <fill>
      <patternFill patternType="solid">
        <fgColor rgb="FFF0F0F0"/>
        <bgColor rgb="FFEEEEEE"/>
      </patternFill>
    </fill>
  </fills>
  <borders count="2">
    <border diagonalUp="false" diagonalDown="false">
      <left/>
      <right/>
      <top/>
      <bottom/>
      <diagonal/>
    </border>
    <border diagonalUp="false" diagonalDown="false">
      <left style="thin">
        <color rgb="FFDDDDDD"/>
      </left>
      <right style="thin">
        <color rgb="FFDDDDDD"/>
      </right>
      <top style="thin">
        <color rgb="FFDDDDDD"/>
      </top>
      <bottom style="thin">
        <color rgb="FFDDDDDD"/>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center"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5" fontId="11" fillId="3" borderId="1" xfId="0" applyFont="true" applyBorder="true" applyAlignment="false" applyProtection="false">
      <alignment horizontal="general" vertical="bottom" textRotation="0" wrapText="false" indent="0" shrinkToFit="false"/>
      <protection locked="true" hidden="false"/>
    </xf>
    <xf numFmtId="164" fontId="12" fillId="0"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1" fillId="4" borderId="1"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5" fontId="16" fillId="5" borderId="1" xfId="0" applyFont="true" applyBorder="true" applyAlignment="true" applyProtection="false">
      <alignment horizontal="center" vertical="bottom" textRotation="0" wrapText="false" indent="0" shrinkToFit="false"/>
      <protection locked="true" hidden="false"/>
    </xf>
    <xf numFmtId="164" fontId="9" fillId="2" borderId="1" xfId="0" applyFont="true" applyBorder="true" applyAlignment="true" applyProtection="false">
      <alignment horizontal="center" vertical="center" textRotation="0" wrapText="true" indent="0" shrinkToFit="false"/>
      <protection locked="true" hidden="false"/>
    </xf>
    <xf numFmtId="164" fontId="12" fillId="3" borderId="1" xfId="0" applyFont="true" applyBorder="true" applyAlignment="true" applyProtection="false">
      <alignment horizontal="general" vertical="top" textRotation="0" wrapText="true" indent="0" shrinkToFit="false"/>
      <protection locked="true" hidden="false"/>
    </xf>
    <xf numFmtId="166" fontId="12" fillId="3" borderId="1" xfId="0" applyFont="true" applyBorder="true" applyAlignment="true" applyProtection="false">
      <alignment horizontal="general" vertical="top" textRotation="0" wrapText="true" indent="0" shrinkToFit="false"/>
      <protection locked="true" hidden="false"/>
    </xf>
    <xf numFmtId="167" fontId="12" fillId="3" borderId="1" xfId="0" applyFont="true" applyBorder="true" applyAlignment="true" applyProtection="false">
      <alignment horizontal="general" vertical="top" textRotation="0" wrapText="true" indent="0" shrinkToFit="false"/>
      <protection locked="true" hidden="false"/>
    </xf>
    <xf numFmtId="164" fontId="12" fillId="3" borderId="1" xfId="0" applyFont="true" applyBorder="true" applyAlignment="true" applyProtection="false">
      <alignment horizontal="center" vertical="top" textRotation="0" wrapText="false" indent="0" shrinkToFit="false"/>
      <protection locked="true" hidden="false"/>
    </xf>
    <xf numFmtId="168" fontId="12" fillId="5" borderId="1" xfId="0" applyFont="true" applyBorder="true" applyAlignment="true" applyProtection="false">
      <alignment horizontal="general" vertical="top" textRotation="0" wrapText="true" indent="0" shrinkToFit="false"/>
      <protection locked="true" hidden="false"/>
    </xf>
    <xf numFmtId="169" fontId="12" fillId="5" borderId="1" xfId="0" applyFont="true" applyBorder="true" applyAlignment="true" applyProtection="false">
      <alignment horizontal="general" vertical="top" textRotation="0" wrapText="true" indent="0" shrinkToFit="false"/>
      <protection locked="true" hidden="false"/>
    </xf>
    <xf numFmtId="164" fontId="12" fillId="5" borderId="1" xfId="0" applyFont="true" applyBorder="true" applyAlignment="true" applyProtection="false">
      <alignment horizontal="general" vertical="top" textRotation="0" wrapText="true" indent="0" shrinkToFit="false"/>
      <protection locked="true" hidden="false"/>
    </xf>
    <xf numFmtId="164" fontId="12" fillId="0" borderId="1" xfId="0" applyFont="true" applyBorder="true" applyAlignment="false" applyProtection="false">
      <alignment horizontal="general" vertical="bottom" textRotation="0" wrapText="false" indent="0" shrinkToFit="false"/>
      <protection locked="true" hidden="false"/>
    </xf>
    <xf numFmtId="168" fontId="12"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2">
    <dxf>
      <fill>
        <patternFill patternType="solid">
          <fgColor rgb="FFFF6B2B"/>
          <bgColor rgb="FF000000"/>
        </patternFill>
      </fill>
    </dxf>
    <dxf>
      <fill>
        <patternFill patternType="solid">
          <fgColor rgb="FFFFF8E1"/>
          <bgColor rgb="FF000000"/>
        </patternFill>
      </fill>
    </dxf>
    <dxf>
      <fill>
        <patternFill patternType="solid">
          <fgColor rgb="FFFFFFFF"/>
          <bgColor rgb="FF000000"/>
        </patternFill>
      </fill>
    </dxf>
    <dxf>
      <fill>
        <patternFill patternType="solid">
          <bgColor rgb="FF000000"/>
        </patternFill>
      </fill>
    </dxf>
    <dxf>
      <fill>
        <patternFill patternType="solid">
          <fgColor rgb="FFF0F0F0"/>
          <bgColor rgb="FF000000"/>
        </patternFill>
      </fill>
    </dxf>
    <dxf>
      <fill>
        <patternFill patternType="solid">
          <fgColor rgb="FFC8E6C9"/>
          <bgColor rgb="FF000000"/>
        </patternFill>
      </fill>
    </dxf>
    <dxf>
      <fill>
        <patternFill patternType="solid">
          <fgColor rgb="FFFFCDD2"/>
          <bgColor rgb="FF000000"/>
        </patternFill>
      </fill>
    </dxf>
    <dxf>
      <fill>
        <patternFill patternType="solid">
          <fgColor rgb="FFFFE0B2"/>
          <bgColor rgb="FF000000"/>
        </patternFill>
      </fill>
    </dxf>
    <dxf>
      <fill>
        <patternFill>
          <bgColor rgb="FFC8E6C9"/>
        </patternFill>
      </fill>
    </dxf>
    <dxf>
      <fill>
        <patternFill>
          <bgColor rgb="FFFFE0B2"/>
        </patternFill>
      </fill>
    </dxf>
    <dxf>
      <fill>
        <patternFill>
          <bgColor rgb="FFFFCDD2"/>
        </patternFill>
      </fill>
    </dxf>
    <dxf>
      <fill>
        <patternFill>
          <bgColor rgb="FFEEEEEE"/>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FFCDD2"/>
      <rgbColor rgb="FF808080"/>
      <rgbColor rgb="FF9999FF"/>
      <rgbColor rgb="FF993366"/>
      <rgbColor rgb="FFFFF8E1"/>
      <rgbColor rgb="FFF0F0F0"/>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EEEEEE"/>
      <rgbColor rgb="FFC8E6C9"/>
      <rgbColor rgb="FFFFFF99"/>
      <rgbColor rgb="FF99CCFF"/>
      <rgbColor rgb="FFFF99CC"/>
      <rgbColor rgb="FFCC99FF"/>
      <rgbColor rgb="FFFFE0B2"/>
      <rgbColor rgb="FF3366FF"/>
      <rgbColor rgb="FF33CCCC"/>
      <rgbColor rgb="FF99CC00"/>
      <rgbColor rgb="FFFFCC00"/>
      <rgbColor rgb="FFFF9900"/>
      <rgbColor rgb="FFFF6B2B"/>
      <rgbColor rgb="FF666666"/>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30"/>
  </cols>
  <sheetData>
    <row r="1" customFormat="false" ht="19.7"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2"/>
    </row>
    <row r="4" customFormat="false" ht="15" hidden="false" customHeight="false" outlineLevel="0" collapsed="false">
      <c r="A4" s="3" t="s">
        <v>2</v>
      </c>
    </row>
    <row r="5" customFormat="false" ht="26.85" hidden="false" customHeight="false" outlineLevel="0" collapsed="false">
      <c r="A5" s="2" t="s">
        <v>3</v>
      </c>
    </row>
    <row r="6" customFormat="false" ht="15" hidden="false" customHeight="false" outlineLevel="0" collapsed="false">
      <c r="A6" s="2" t="s">
        <v>4</v>
      </c>
    </row>
    <row r="7" customFormat="false" ht="26.85" hidden="false" customHeight="false" outlineLevel="0" collapsed="false">
      <c r="A7" s="2" t="s">
        <v>5</v>
      </c>
    </row>
    <row r="8" customFormat="false" ht="15" hidden="false" customHeight="false" outlineLevel="0" collapsed="false">
      <c r="A8" s="2" t="s">
        <v>6</v>
      </c>
    </row>
    <row r="9" customFormat="false" ht="26.85" hidden="false" customHeight="false" outlineLevel="0" collapsed="false">
      <c r="A9" s="2" t="s">
        <v>7</v>
      </c>
    </row>
    <row r="10" customFormat="false" ht="15" hidden="false" customHeight="false" outlineLevel="0" collapsed="false">
      <c r="A10" s="2" t="s">
        <v>8</v>
      </c>
    </row>
    <row r="11" customFormat="false" ht="15" hidden="false" customHeight="false" outlineLevel="0" collapsed="false">
      <c r="A11" s="2"/>
    </row>
    <row r="12" customFormat="false" ht="15" hidden="false" customHeight="false" outlineLevel="0" collapsed="false">
      <c r="A12" s="3" t="s">
        <v>9</v>
      </c>
    </row>
    <row r="13" customFormat="false" ht="26.85" hidden="false" customHeight="false" outlineLevel="0" collapsed="false">
      <c r="A13" s="2" t="s">
        <v>10</v>
      </c>
    </row>
    <row r="14" customFormat="false" ht="26.85" hidden="false" customHeight="false" outlineLevel="0" collapsed="false">
      <c r="A14" s="2" t="s">
        <v>11</v>
      </c>
    </row>
    <row r="15" customFormat="false" ht="15" hidden="false" customHeight="false" outlineLevel="0" collapsed="false">
      <c r="A15" s="2" t="s">
        <v>12</v>
      </c>
    </row>
    <row r="16" customFormat="false" ht="15" hidden="false" customHeight="false" outlineLevel="0" collapsed="false">
      <c r="A16" s="2"/>
    </row>
    <row r="17" customFormat="false" ht="15" hidden="false" customHeight="false" outlineLevel="0" collapsed="false">
      <c r="A17" s="3" t="s">
        <v>13</v>
      </c>
    </row>
    <row r="18" customFormat="false" ht="15" hidden="false" customHeight="false" outlineLevel="0" collapsed="false">
      <c r="A18" s="2" t="s">
        <v>14</v>
      </c>
    </row>
    <row r="19" customFormat="false" ht="26.85" hidden="false" customHeight="false" outlineLevel="0" collapsed="false">
      <c r="A19" s="2" t="s">
        <v>15</v>
      </c>
    </row>
    <row r="20" customFormat="false" ht="15" hidden="false" customHeight="false" outlineLevel="0" collapsed="false">
      <c r="A20" s="2" t="s">
        <v>16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12"/>
    <col collapsed="false" customWidth="true" hidden="false" outlineLevel="0" max="3" min="3" style="0" width="100"/>
  </cols>
  <sheetData>
    <row r="1" customFormat="false" ht="17.35" hidden="false" customHeight="false" outlineLevel="0" collapsed="false">
      <c r="A1" s="4" t="s">
        <v>17</v>
      </c>
    </row>
    <row r="2" customFormat="false" ht="15" hidden="false" customHeight="false" outlineLevel="0" collapsed="false">
      <c r="A2" s="5" t="s">
        <v>18</v>
      </c>
    </row>
    <row r="4" customFormat="false" ht="15" hidden="false" customHeight="false" outlineLevel="0" collapsed="false">
      <c r="A4" s="6" t="s">
        <v>19</v>
      </c>
      <c r="B4" s="6" t="s">
        <v>20</v>
      </c>
      <c r="C4" s="6" t="s">
        <v>21</v>
      </c>
    </row>
    <row r="5" customFormat="false" ht="43.5" hidden="false" customHeight="true" outlineLevel="0" collapsed="false">
      <c r="A5" s="7" t="s">
        <v>22</v>
      </c>
      <c r="B5" s="8" t="n">
        <v>0.25</v>
      </c>
      <c r="C5" s="9" t="s">
        <v>23</v>
      </c>
    </row>
    <row r="6" customFormat="false" ht="43.5" hidden="false" customHeight="true" outlineLevel="0" collapsed="false">
      <c r="A6" s="7" t="s">
        <v>24</v>
      </c>
      <c r="B6" s="8" t="n">
        <v>0.2</v>
      </c>
      <c r="C6" s="9" t="s">
        <v>25</v>
      </c>
    </row>
    <row r="7" customFormat="false" ht="43.5" hidden="false" customHeight="true" outlineLevel="0" collapsed="false">
      <c r="A7" s="7" t="s">
        <v>26</v>
      </c>
      <c r="B7" s="8" t="n">
        <v>0.15</v>
      </c>
      <c r="C7" s="9" t="s">
        <v>27</v>
      </c>
    </row>
    <row r="8" customFormat="false" ht="43.5" hidden="false" customHeight="true" outlineLevel="0" collapsed="false">
      <c r="A8" s="7" t="s">
        <v>28</v>
      </c>
      <c r="B8" s="8" t="n">
        <v>0.15</v>
      </c>
      <c r="C8" s="9" t="s">
        <v>29</v>
      </c>
    </row>
    <row r="9" customFormat="false" ht="43.5" hidden="false" customHeight="true" outlineLevel="0" collapsed="false">
      <c r="A9" s="7" t="s">
        <v>30</v>
      </c>
      <c r="B9" s="8" t="n">
        <v>0.15</v>
      </c>
      <c r="C9" s="9" t="s">
        <v>31</v>
      </c>
    </row>
    <row r="10" customFormat="false" ht="43.5" hidden="false" customHeight="true" outlineLevel="0" collapsed="false">
      <c r="A10" s="7" t="s">
        <v>32</v>
      </c>
      <c r="B10" s="8" t="n">
        <v>0.1</v>
      </c>
      <c r="C10" s="9" t="s">
        <v>33</v>
      </c>
    </row>
    <row r="11" customFormat="false" ht="15" hidden="false" customHeight="false" outlineLevel="0" collapsed="false">
      <c r="A11" s="10" t="s">
        <v>34</v>
      </c>
      <c r="B11" s="11" t="n">
        <f aca="false">SUM(B5:B10)</f>
        <v>1</v>
      </c>
      <c r="C11" s="10" t="str">
        <f aca="false">IF(ROUND(B11,4)=1,"OK: weights add up to 100%","Check: weights must add up to 100%")</f>
        <v>OK: weights add up to 100%</v>
      </c>
    </row>
    <row r="13" customFormat="false" ht="15" hidden="false" customHeight="false" outlineLevel="0" collapsed="false">
      <c r="A13" s="12" t="s">
        <v>35</v>
      </c>
    </row>
    <row r="14" customFormat="false" ht="15" hidden="false" customHeight="false" outlineLevel="0" collapsed="false">
      <c r="A14" s="10" t="s">
        <v>36</v>
      </c>
      <c r="B14" s="13" t="n">
        <v>75</v>
      </c>
    </row>
    <row r="15" customFormat="false" ht="15" hidden="false" customHeight="false" outlineLevel="0" collapsed="false">
      <c r="A15" s="10" t="s">
        <v>37</v>
      </c>
      <c r="B15" s="13" t="n">
        <v>55</v>
      </c>
    </row>
    <row r="16" customFormat="false" ht="15" hidden="false" customHeight="false" outlineLevel="0" collapsed="false">
      <c r="A16" s="14" t="s">
        <v>38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1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2" min="1" style="0" width="22"/>
    <col collapsed="false" customWidth="true" hidden="false" outlineLevel="0" max="3" min="3" style="0" width="12"/>
    <col collapsed="false" customWidth="true" hidden="false" outlineLevel="0" max="4" min="4" style="0" width="11"/>
    <col collapsed="false" customWidth="true" hidden="false" outlineLevel="0" max="5" min="5" style="0" width="14"/>
    <col collapsed="false" customWidth="true" hidden="false" outlineLevel="0" max="6" min="6" style="0" width="12"/>
    <col collapsed="false" customWidth="true" hidden="false" outlineLevel="0" max="12" min="7" style="0" width="11"/>
    <col collapsed="false" customWidth="true" hidden="false" outlineLevel="0" max="13" min="13" style="0" width="13"/>
    <col collapsed="false" customWidth="true" hidden="false" outlineLevel="0" max="14" min="14" style="0" width="8"/>
    <col collapsed="false" customWidth="true" hidden="false" outlineLevel="0" max="15" min="15" style="0" width="10"/>
    <col collapsed="false" customWidth="true" hidden="false" outlineLevel="0" max="16" min="16" style="0" width="16"/>
    <col collapsed="false" customWidth="true" hidden="false" outlineLevel="0" max="17" min="17" style="0" width="34"/>
  </cols>
  <sheetData>
    <row r="1" customFormat="false" ht="17.35" hidden="false" customHeight="false" outlineLevel="0" collapsed="false">
      <c r="A1" s="4" t="s">
        <v>39</v>
      </c>
    </row>
    <row r="2" customFormat="false" ht="15" hidden="false" customHeight="false" outlineLevel="0" collapsed="false">
      <c r="A2" s="5" t="s">
        <v>40</v>
      </c>
    </row>
    <row r="4" customFormat="false" ht="15" hidden="false" customHeight="false" outlineLevel="0" collapsed="false">
      <c r="F4" s="15" t="s">
        <v>41</v>
      </c>
      <c r="G4" s="16" t="n">
        <f aca="false">Criteria!B5</f>
        <v>0.25</v>
      </c>
      <c r="H4" s="16" t="n">
        <f aca="false">Criteria!B6</f>
        <v>0.2</v>
      </c>
      <c r="I4" s="16" t="n">
        <f aca="false">Criteria!B7</f>
        <v>0.15</v>
      </c>
      <c r="J4" s="16" t="n">
        <f aca="false">Criteria!B8</f>
        <v>0.15</v>
      </c>
      <c r="K4" s="16" t="n">
        <f aca="false">Criteria!B9</f>
        <v>0.15</v>
      </c>
      <c r="L4" s="16" t="n">
        <f aca="false">Criteria!B10</f>
        <v>0.1</v>
      </c>
    </row>
    <row r="5" customFormat="false" ht="43.5" hidden="false" customHeight="true" outlineLevel="0" collapsed="false">
      <c r="A5" s="17" t="s">
        <v>42</v>
      </c>
      <c r="B5" s="17" t="s">
        <v>43</v>
      </c>
      <c r="C5" s="17" t="s">
        <v>44</v>
      </c>
      <c r="D5" s="17" t="s">
        <v>45</v>
      </c>
      <c r="E5" s="17" t="s">
        <v>46</v>
      </c>
      <c r="F5" s="17" t="s">
        <v>47</v>
      </c>
      <c r="G5" s="17" t="s">
        <v>22</v>
      </c>
      <c r="H5" s="17" t="s">
        <v>24</v>
      </c>
      <c r="I5" s="17" t="s">
        <v>26</v>
      </c>
      <c r="J5" s="17" t="s">
        <v>28</v>
      </c>
      <c r="K5" s="17" t="s">
        <v>30</v>
      </c>
      <c r="L5" s="17" t="s">
        <v>32</v>
      </c>
      <c r="M5" s="17" t="s">
        <v>48</v>
      </c>
      <c r="N5" s="17" t="s">
        <v>49</v>
      </c>
      <c r="O5" s="17" t="s">
        <v>50</v>
      </c>
      <c r="P5" s="17" t="s">
        <v>51</v>
      </c>
      <c r="Q5" s="17" t="s">
        <v>13</v>
      </c>
    </row>
    <row r="6" customFormat="false" ht="15" hidden="false" customHeight="false" outlineLevel="0" collapsed="false">
      <c r="A6" s="18" t="s">
        <v>52</v>
      </c>
      <c r="B6" s="18" t="s">
        <v>53</v>
      </c>
      <c r="C6" s="18" t="s">
        <v>54</v>
      </c>
      <c r="D6" s="19" t="n">
        <v>42000</v>
      </c>
      <c r="E6" s="19" t="n">
        <v>18000</v>
      </c>
      <c r="F6" s="20" t="n">
        <v>900</v>
      </c>
      <c r="G6" s="21" t="n">
        <v>4</v>
      </c>
      <c r="H6" s="21" t="n">
        <v>4</v>
      </c>
      <c r="I6" s="21" t="n">
        <v>5</v>
      </c>
      <c r="J6" s="21" t="n">
        <v>4</v>
      </c>
      <c r="K6" s="21" t="n">
        <v>3</v>
      </c>
      <c r="L6" s="21" t="n">
        <v>5</v>
      </c>
      <c r="M6" s="22" t="n">
        <f aca="false">IF(COUNT(G6:L6)&lt;6,"",SUMPRODUCT(G6:L6,$G$4:$L$4)*20)</f>
        <v>82</v>
      </c>
      <c r="N6" s="23" t="n">
        <f aca="false">IF(M6="","",RANK(M6,$M$6:$M$105))</f>
        <v>1</v>
      </c>
      <c r="O6" s="18" t="s">
        <v>55</v>
      </c>
      <c r="P6" s="24" t="str">
        <f aca="false">IF(M6="","",IF(O6="Yes","Review red flag",IF(M6&gt;=Criteria!$B$14,"Strong fit",IF(M6&gt;=Criteria!$B$15,"Possible fit","Pass"))))</f>
        <v>Strong fit</v>
      </c>
      <c r="Q6" s="18" t="s">
        <v>56</v>
      </c>
    </row>
    <row r="7" customFormat="false" ht="15" hidden="false" customHeight="false" outlineLevel="0" collapsed="false">
      <c r="A7" s="18" t="s">
        <v>57</v>
      </c>
      <c r="B7" s="18" t="s">
        <v>58</v>
      </c>
      <c r="C7" s="18" t="s">
        <v>59</v>
      </c>
      <c r="D7" s="19" t="n">
        <v>120000</v>
      </c>
      <c r="E7" s="19" t="n">
        <v>35000</v>
      </c>
      <c r="F7" s="20" t="n">
        <v>1800</v>
      </c>
      <c r="G7" s="21" t="n">
        <v>3</v>
      </c>
      <c r="H7" s="21" t="n">
        <v>2</v>
      </c>
      <c r="I7" s="21" t="n">
        <v>3</v>
      </c>
      <c r="J7" s="21" t="n">
        <v>4</v>
      </c>
      <c r="K7" s="21" t="n">
        <v>2</v>
      </c>
      <c r="L7" s="21" t="n">
        <v>3</v>
      </c>
      <c r="M7" s="22" t="n">
        <f aca="false">IF(COUNT(G7:L7)&lt;6,"",SUMPRODUCT(G7:L7,$G$4:$L$4)*20)</f>
        <v>56</v>
      </c>
      <c r="N7" s="23" t="n">
        <f aca="false">IF(M7="","",RANK(M7,$M$6:$M$105))</f>
        <v>3</v>
      </c>
      <c r="O7" s="18" t="s">
        <v>55</v>
      </c>
      <c r="P7" s="24" t="str">
        <f aca="false">IF(M7="","",IF(O7="Yes","Review red flag",IF(M7&gt;=Criteria!$B$14,"Strong fit",IF(M7&gt;=Criteria!$B$15,"Possible fit","Pass"))))</f>
        <v>Possible fit</v>
      </c>
      <c r="Q7" s="18" t="s">
        <v>56</v>
      </c>
    </row>
    <row r="8" customFormat="false" ht="23.85" hidden="false" customHeight="false" outlineLevel="0" collapsed="false">
      <c r="A8" s="18" t="s">
        <v>60</v>
      </c>
      <c r="B8" s="18" t="s">
        <v>61</v>
      </c>
      <c r="C8" s="18" t="s">
        <v>62</v>
      </c>
      <c r="D8" s="19" t="n">
        <v>65000</v>
      </c>
      <c r="E8" s="19" t="n">
        <v>22000</v>
      </c>
      <c r="F8" s="20" t="n">
        <v>1500</v>
      </c>
      <c r="G8" s="21" t="n">
        <v>5</v>
      </c>
      <c r="H8" s="21" t="n">
        <v>4</v>
      </c>
      <c r="I8" s="21" t="n">
        <v>4</v>
      </c>
      <c r="J8" s="21" t="n">
        <v>2</v>
      </c>
      <c r="K8" s="21" t="n">
        <v>4</v>
      </c>
      <c r="L8" s="21" t="n">
        <v>4</v>
      </c>
      <c r="M8" s="22" t="n">
        <f aca="false">IF(COUNT(G8:L8)&lt;6,"",SUMPRODUCT(G8:L8,$G$4:$L$4)*20)</f>
        <v>79</v>
      </c>
      <c r="N8" s="23" t="n">
        <f aca="false">IF(M8="","",RANK(M8,$M$6:$M$105))</f>
        <v>2</v>
      </c>
      <c r="O8" s="18" t="s">
        <v>63</v>
      </c>
      <c r="P8" s="24" t="str">
        <f aca="false">IF(M8="","",IF(O8="Yes","Review red flag",IF(M8&gt;=Criteria!$B$14,"Strong fit",IF(M8&gt;=Criteria!$B$15,"Possible fit","Pass"))))</f>
        <v>Review red flag</v>
      </c>
      <c r="Q8" s="18" t="s">
        <v>64</v>
      </c>
    </row>
    <row r="9" customFormat="false" ht="15" hidden="false" customHeight="false" outlineLevel="0" collapsed="false">
      <c r="A9" s="18"/>
      <c r="B9" s="18"/>
      <c r="C9" s="18"/>
      <c r="D9" s="19"/>
      <c r="E9" s="19"/>
      <c r="F9" s="20"/>
      <c r="G9" s="21"/>
      <c r="H9" s="21"/>
      <c r="I9" s="21"/>
      <c r="J9" s="21"/>
      <c r="K9" s="21"/>
      <c r="L9" s="21"/>
      <c r="M9" s="22" t="str">
        <f aca="false">IF(COUNT(G9:L9)&lt;6,"",SUMPRODUCT(G9:L9,$G$4:$L$4)*20)</f>
        <v/>
      </c>
      <c r="N9" s="23" t="str">
        <f aca="false">IF(M9="","",RANK(M9,$M$6:$M$105))</f>
        <v/>
      </c>
      <c r="O9" s="18"/>
      <c r="P9" s="24" t="str">
        <f aca="false">IF(M9="","",IF(O9="Yes","Review red flag",IF(M9&gt;=Criteria!$B$14,"Strong fit",IF(M9&gt;=Criteria!$B$15,"Possible fit","Pass"))))</f>
        <v/>
      </c>
      <c r="Q9" s="18"/>
    </row>
    <row r="10" customFormat="false" ht="15" hidden="false" customHeight="false" outlineLevel="0" collapsed="false">
      <c r="A10" s="18"/>
      <c r="B10" s="18"/>
      <c r="C10" s="18"/>
      <c r="D10" s="19"/>
      <c r="E10" s="19"/>
      <c r="F10" s="20"/>
      <c r="G10" s="21"/>
      <c r="H10" s="21"/>
      <c r="I10" s="21"/>
      <c r="J10" s="21"/>
      <c r="K10" s="21"/>
      <c r="L10" s="21"/>
      <c r="M10" s="22" t="str">
        <f aca="false">IF(COUNT(G10:L10)&lt;6,"",SUMPRODUCT(G10:L10,$G$4:$L$4)*20)</f>
        <v/>
      </c>
      <c r="N10" s="23" t="str">
        <f aca="false">IF(M10="","",RANK(M10,$M$6:$M$105))</f>
        <v/>
      </c>
      <c r="O10" s="18"/>
      <c r="P10" s="24" t="str">
        <f aca="false">IF(M10="","",IF(O10="Yes","Review red flag",IF(M10&gt;=Criteria!$B$14,"Strong fit",IF(M10&gt;=Criteria!$B$15,"Possible fit","Pass"))))</f>
        <v/>
      </c>
      <c r="Q10" s="18"/>
    </row>
    <row r="11" customFormat="false" ht="15" hidden="false" customHeight="false" outlineLevel="0" collapsed="false">
      <c r="A11" s="18"/>
      <c r="B11" s="18"/>
      <c r="C11" s="18"/>
      <c r="D11" s="19"/>
      <c r="E11" s="19"/>
      <c r="F11" s="20"/>
      <c r="G11" s="21"/>
      <c r="H11" s="21"/>
      <c r="I11" s="21"/>
      <c r="J11" s="21"/>
      <c r="K11" s="21"/>
      <c r="L11" s="21"/>
      <c r="M11" s="22" t="str">
        <f aca="false">IF(COUNT(G11:L11)&lt;6,"",SUMPRODUCT(G11:L11,$G$4:$L$4)*20)</f>
        <v/>
      </c>
      <c r="N11" s="23" t="str">
        <f aca="false">IF(M11="","",RANK(M11,$M$6:$M$105))</f>
        <v/>
      </c>
      <c r="O11" s="18"/>
      <c r="P11" s="24" t="str">
        <f aca="false">IF(M11="","",IF(O11="Yes","Review red flag",IF(M11&gt;=Criteria!$B$14,"Strong fit",IF(M11&gt;=Criteria!$B$15,"Possible fit","Pass"))))</f>
        <v/>
      </c>
      <c r="Q11" s="18"/>
    </row>
    <row r="12" customFormat="false" ht="15" hidden="false" customHeight="false" outlineLevel="0" collapsed="false">
      <c r="A12" s="18"/>
      <c r="B12" s="18"/>
      <c r="C12" s="18"/>
      <c r="D12" s="19"/>
      <c r="E12" s="19"/>
      <c r="F12" s="20"/>
      <c r="G12" s="21"/>
      <c r="H12" s="21"/>
      <c r="I12" s="21"/>
      <c r="J12" s="21"/>
      <c r="K12" s="21"/>
      <c r="L12" s="21"/>
      <c r="M12" s="22" t="str">
        <f aca="false">IF(COUNT(G12:L12)&lt;6,"",SUMPRODUCT(G12:L12,$G$4:$L$4)*20)</f>
        <v/>
      </c>
      <c r="N12" s="23" t="str">
        <f aca="false">IF(M12="","",RANK(M12,$M$6:$M$105))</f>
        <v/>
      </c>
      <c r="O12" s="18"/>
      <c r="P12" s="24" t="str">
        <f aca="false">IF(M12="","",IF(O12="Yes","Review red flag",IF(M12&gt;=Criteria!$B$14,"Strong fit",IF(M12&gt;=Criteria!$B$15,"Possible fit","Pass"))))</f>
        <v/>
      </c>
      <c r="Q12" s="18"/>
    </row>
    <row r="13" customFormat="false" ht="15" hidden="false" customHeight="false" outlineLevel="0" collapsed="false">
      <c r="A13" s="18"/>
      <c r="B13" s="18"/>
      <c r="C13" s="18"/>
      <c r="D13" s="19"/>
      <c r="E13" s="19"/>
      <c r="F13" s="20"/>
      <c r="G13" s="21"/>
      <c r="H13" s="21"/>
      <c r="I13" s="21"/>
      <c r="J13" s="21"/>
      <c r="K13" s="21"/>
      <c r="L13" s="21"/>
      <c r="M13" s="22" t="str">
        <f aca="false">IF(COUNT(G13:L13)&lt;6,"",SUMPRODUCT(G13:L13,$G$4:$L$4)*20)</f>
        <v/>
      </c>
      <c r="N13" s="23" t="str">
        <f aca="false">IF(M13="","",RANK(M13,$M$6:$M$105))</f>
        <v/>
      </c>
      <c r="O13" s="18"/>
      <c r="P13" s="24" t="str">
        <f aca="false">IF(M13="","",IF(O13="Yes","Review red flag",IF(M13&gt;=Criteria!$B$14,"Strong fit",IF(M13&gt;=Criteria!$B$15,"Possible fit","Pass"))))</f>
        <v/>
      </c>
      <c r="Q13" s="18"/>
    </row>
    <row r="14" customFormat="false" ht="15" hidden="false" customHeight="false" outlineLevel="0" collapsed="false">
      <c r="A14" s="18"/>
      <c r="B14" s="18"/>
      <c r="C14" s="18"/>
      <c r="D14" s="19"/>
      <c r="E14" s="19"/>
      <c r="F14" s="20"/>
      <c r="G14" s="21"/>
      <c r="H14" s="21"/>
      <c r="I14" s="21"/>
      <c r="J14" s="21"/>
      <c r="K14" s="21"/>
      <c r="L14" s="21"/>
      <c r="M14" s="22" t="str">
        <f aca="false">IF(COUNT(G14:L14)&lt;6,"",SUMPRODUCT(G14:L14,$G$4:$L$4)*20)</f>
        <v/>
      </c>
      <c r="N14" s="23" t="str">
        <f aca="false">IF(M14="","",RANK(M14,$M$6:$M$105))</f>
        <v/>
      </c>
      <c r="O14" s="18"/>
      <c r="P14" s="24" t="str">
        <f aca="false">IF(M14="","",IF(O14="Yes","Review red flag",IF(M14&gt;=Criteria!$B$14,"Strong fit",IF(M14&gt;=Criteria!$B$15,"Possible fit","Pass"))))</f>
        <v/>
      </c>
      <c r="Q14" s="18"/>
    </row>
    <row r="15" customFormat="false" ht="15" hidden="false" customHeight="false" outlineLevel="0" collapsed="false">
      <c r="A15" s="18"/>
      <c r="B15" s="18"/>
      <c r="C15" s="18"/>
      <c r="D15" s="19"/>
      <c r="E15" s="19"/>
      <c r="F15" s="20"/>
      <c r="G15" s="21"/>
      <c r="H15" s="21"/>
      <c r="I15" s="21"/>
      <c r="J15" s="21"/>
      <c r="K15" s="21"/>
      <c r="L15" s="21"/>
      <c r="M15" s="22" t="str">
        <f aca="false">IF(COUNT(G15:L15)&lt;6,"",SUMPRODUCT(G15:L15,$G$4:$L$4)*20)</f>
        <v/>
      </c>
      <c r="N15" s="23" t="str">
        <f aca="false">IF(M15="","",RANK(M15,$M$6:$M$105))</f>
        <v/>
      </c>
      <c r="O15" s="18"/>
      <c r="P15" s="24" t="str">
        <f aca="false">IF(M15="","",IF(O15="Yes","Review red flag",IF(M15&gt;=Criteria!$B$14,"Strong fit",IF(M15&gt;=Criteria!$B$15,"Possible fit","Pass"))))</f>
        <v/>
      </c>
      <c r="Q15" s="18"/>
    </row>
    <row r="16" customFormat="false" ht="15" hidden="false" customHeight="false" outlineLevel="0" collapsed="false">
      <c r="A16" s="18"/>
      <c r="B16" s="18"/>
      <c r="C16" s="18"/>
      <c r="D16" s="19"/>
      <c r="E16" s="19"/>
      <c r="F16" s="20"/>
      <c r="G16" s="21"/>
      <c r="H16" s="21"/>
      <c r="I16" s="21"/>
      <c r="J16" s="21"/>
      <c r="K16" s="21"/>
      <c r="L16" s="21"/>
      <c r="M16" s="22" t="str">
        <f aca="false">IF(COUNT(G16:L16)&lt;6,"",SUMPRODUCT(G16:L16,$G$4:$L$4)*20)</f>
        <v/>
      </c>
      <c r="N16" s="23" t="str">
        <f aca="false">IF(M16="","",RANK(M16,$M$6:$M$105))</f>
        <v/>
      </c>
      <c r="O16" s="18"/>
      <c r="P16" s="24" t="str">
        <f aca="false">IF(M16="","",IF(O16="Yes","Review red flag",IF(M16&gt;=Criteria!$B$14,"Strong fit",IF(M16&gt;=Criteria!$B$15,"Possible fit","Pass"))))</f>
        <v/>
      </c>
      <c r="Q16" s="18"/>
    </row>
    <row r="17" customFormat="false" ht="15" hidden="false" customHeight="false" outlineLevel="0" collapsed="false">
      <c r="A17" s="18"/>
      <c r="B17" s="18"/>
      <c r="C17" s="18"/>
      <c r="D17" s="19"/>
      <c r="E17" s="19"/>
      <c r="F17" s="20"/>
      <c r="G17" s="21"/>
      <c r="H17" s="21"/>
      <c r="I17" s="21"/>
      <c r="J17" s="21"/>
      <c r="K17" s="21"/>
      <c r="L17" s="21"/>
      <c r="M17" s="22" t="str">
        <f aca="false">IF(COUNT(G17:L17)&lt;6,"",SUMPRODUCT(G17:L17,$G$4:$L$4)*20)</f>
        <v/>
      </c>
      <c r="N17" s="23" t="str">
        <f aca="false">IF(M17="","",RANK(M17,$M$6:$M$105))</f>
        <v/>
      </c>
      <c r="O17" s="18"/>
      <c r="P17" s="24" t="str">
        <f aca="false">IF(M17="","",IF(O17="Yes","Review red flag",IF(M17&gt;=Criteria!$B$14,"Strong fit",IF(M17&gt;=Criteria!$B$15,"Possible fit","Pass"))))</f>
        <v/>
      </c>
      <c r="Q17" s="18"/>
    </row>
    <row r="18" customFormat="false" ht="15" hidden="false" customHeight="false" outlineLevel="0" collapsed="false">
      <c r="A18" s="18"/>
      <c r="B18" s="18"/>
      <c r="C18" s="18"/>
      <c r="D18" s="19"/>
      <c r="E18" s="19"/>
      <c r="F18" s="20"/>
      <c r="G18" s="21"/>
      <c r="H18" s="21"/>
      <c r="I18" s="21"/>
      <c r="J18" s="21"/>
      <c r="K18" s="21"/>
      <c r="L18" s="21"/>
      <c r="M18" s="22" t="str">
        <f aca="false">IF(COUNT(G18:L18)&lt;6,"",SUMPRODUCT(G18:L18,$G$4:$L$4)*20)</f>
        <v/>
      </c>
      <c r="N18" s="23" t="str">
        <f aca="false">IF(M18="","",RANK(M18,$M$6:$M$105))</f>
        <v/>
      </c>
      <c r="O18" s="18"/>
      <c r="P18" s="24" t="str">
        <f aca="false">IF(M18="","",IF(O18="Yes","Review red flag",IF(M18&gt;=Criteria!$B$14,"Strong fit",IF(M18&gt;=Criteria!$B$15,"Possible fit","Pass"))))</f>
        <v/>
      </c>
      <c r="Q18" s="18"/>
    </row>
    <row r="19" customFormat="false" ht="15" hidden="false" customHeight="false" outlineLevel="0" collapsed="false">
      <c r="A19" s="18"/>
      <c r="B19" s="18"/>
      <c r="C19" s="18"/>
      <c r="D19" s="19"/>
      <c r="E19" s="19"/>
      <c r="F19" s="20"/>
      <c r="G19" s="21"/>
      <c r="H19" s="21"/>
      <c r="I19" s="21"/>
      <c r="J19" s="21"/>
      <c r="K19" s="21"/>
      <c r="L19" s="21"/>
      <c r="M19" s="22" t="str">
        <f aca="false">IF(COUNT(G19:L19)&lt;6,"",SUMPRODUCT(G19:L19,$G$4:$L$4)*20)</f>
        <v/>
      </c>
      <c r="N19" s="23" t="str">
        <f aca="false">IF(M19="","",RANK(M19,$M$6:$M$105))</f>
        <v/>
      </c>
      <c r="O19" s="18"/>
      <c r="P19" s="24" t="str">
        <f aca="false">IF(M19="","",IF(O19="Yes","Review red flag",IF(M19&gt;=Criteria!$B$14,"Strong fit",IF(M19&gt;=Criteria!$B$15,"Possible fit","Pass"))))</f>
        <v/>
      </c>
      <c r="Q19" s="18"/>
    </row>
    <row r="20" customFormat="false" ht="15" hidden="false" customHeight="false" outlineLevel="0" collapsed="false">
      <c r="A20" s="18"/>
      <c r="B20" s="18"/>
      <c r="C20" s="18"/>
      <c r="D20" s="19"/>
      <c r="E20" s="19"/>
      <c r="F20" s="20"/>
      <c r="G20" s="21"/>
      <c r="H20" s="21"/>
      <c r="I20" s="21"/>
      <c r="J20" s="21"/>
      <c r="K20" s="21"/>
      <c r="L20" s="21"/>
      <c r="M20" s="22" t="str">
        <f aca="false">IF(COUNT(G20:L20)&lt;6,"",SUMPRODUCT(G20:L20,$G$4:$L$4)*20)</f>
        <v/>
      </c>
      <c r="N20" s="23" t="str">
        <f aca="false">IF(M20="","",RANK(M20,$M$6:$M$105))</f>
        <v/>
      </c>
      <c r="O20" s="18"/>
      <c r="P20" s="24" t="str">
        <f aca="false">IF(M20="","",IF(O20="Yes","Review red flag",IF(M20&gt;=Criteria!$B$14,"Strong fit",IF(M20&gt;=Criteria!$B$15,"Possible fit","Pass"))))</f>
        <v/>
      </c>
      <c r="Q20" s="18"/>
    </row>
    <row r="21" customFormat="false" ht="15" hidden="false" customHeight="false" outlineLevel="0" collapsed="false">
      <c r="A21" s="18"/>
      <c r="B21" s="18"/>
      <c r="C21" s="18"/>
      <c r="D21" s="19"/>
      <c r="E21" s="19"/>
      <c r="F21" s="20"/>
      <c r="G21" s="21"/>
      <c r="H21" s="21"/>
      <c r="I21" s="21"/>
      <c r="J21" s="21"/>
      <c r="K21" s="21"/>
      <c r="L21" s="21"/>
      <c r="M21" s="22" t="str">
        <f aca="false">IF(COUNT(G21:L21)&lt;6,"",SUMPRODUCT(G21:L21,$G$4:$L$4)*20)</f>
        <v/>
      </c>
      <c r="N21" s="23" t="str">
        <f aca="false">IF(M21="","",RANK(M21,$M$6:$M$105))</f>
        <v/>
      </c>
      <c r="O21" s="18"/>
      <c r="P21" s="24" t="str">
        <f aca="false">IF(M21="","",IF(O21="Yes","Review red flag",IF(M21&gt;=Criteria!$B$14,"Strong fit",IF(M21&gt;=Criteria!$B$15,"Possible fit","Pass"))))</f>
        <v/>
      </c>
      <c r="Q21" s="18"/>
    </row>
    <row r="22" customFormat="false" ht="15" hidden="false" customHeight="false" outlineLevel="0" collapsed="false">
      <c r="A22" s="18"/>
      <c r="B22" s="18"/>
      <c r="C22" s="18"/>
      <c r="D22" s="19"/>
      <c r="E22" s="19"/>
      <c r="F22" s="20"/>
      <c r="G22" s="21"/>
      <c r="H22" s="21"/>
      <c r="I22" s="21"/>
      <c r="J22" s="21"/>
      <c r="K22" s="21"/>
      <c r="L22" s="21"/>
      <c r="M22" s="22" t="str">
        <f aca="false">IF(COUNT(G22:L22)&lt;6,"",SUMPRODUCT(G22:L22,$G$4:$L$4)*20)</f>
        <v/>
      </c>
      <c r="N22" s="23" t="str">
        <f aca="false">IF(M22="","",RANK(M22,$M$6:$M$105))</f>
        <v/>
      </c>
      <c r="O22" s="18"/>
      <c r="P22" s="24" t="str">
        <f aca="false">IF(M22="","",IF(O22="Yes","Review red flag",IF(M22&gt;=Criteria!$B$14,"Strong fit",IF(M22&gt;=Criteria!$B$15,"Possible fit","Pass"))))</f>
        <v/>
      </c>
      <c r="Q22" s="18"/>
    </row>
    <row r="23" customFormat="false" ht="15" hidden="false" customHeight="false" outlineLevel="0" collapsed="false">
      <c r="A23" s="18"/>
      <c r="B23" s="18"/>
      <c r="C23" s="18"/>
      <c r="D23" s="19"/>
      <c r="E23" s="19"/>
      <c r="F23" s="20"/>
      <c r="G23" s="21"/>
      <c r="H23" s="21"/>
      <c r="I23" s="21"/>
      <c r="J23" s="21"/>
      <c r="K23" s="21"/>
      <c r="L23" s="21"/>
      <c r="M23" s="22" t="str">
        <f aca="false">IF(COUNT(G23:L23)&lt;6,"",SUMPRODUCT(G23:L23,$G$4:$L$4)*20)</f>
        <v/>
      </c>
      <c r="N23" s="23" t="str">
        <f aca="false">IF(M23="","",RANK(M23,$M$6:$M$105))</f>
        <v/>
      </c>
      <c r="O23" s="18"/>
      <c r="P23" s="24" t="str">
        <f aca="false">IF(M23="","",IF(O23="Yes","Review red flag",IF(M23&gt;=Criteria!$B$14,"Strong fit",IF(M23&gt;=Criteria!$B$15,"Possible fit","Pass"))))</f>
        <v/>
      </c>
      <c r="Q23" s="18"/>
    </row>
    <row r="24" customFormat="false" ht="15" hidden="false" customHeight="false" outlineLevel="0" collapsed="false">
      <c r="A24" s="18"/>
      <c r="B24" s="18"/>
      <c r="C24" s="18"/>
      <c r="D24" s="19"/>
      <c r="E24" s="19"/>
      <c r="F24" s="20"/>
      <c r="G24" s="21"/>
      <c r="H24" s="21"/>
      <c r="I24" s="21"/>
      <c r="J24" s="21"/>
      <c r="K24" s="21"/>
      <c r="L24" s="21"/>
      <c r="M24" s="22" t="str">
        <f aca="false">IF(COUNT(G24:L24)&lt;6,"",SUMPRODUCT(G24:L24,$G$4:$L$4)*20)</f>
        <v/>
      </c>
      <c r="N24" s="23" t="str">
        <f aca="false">IF(M24="","",RANK(M24,$M$6:$M$105))</f>
        <v/>
      </c>
      <c r="O24" s="18"/>
      <c r="P24" s="24" t="str">
        <f aca="false">IF(M24="","",IF(O24="Yes","Review red flag",IF(M24&gt;=Criteria!$B$14,"Strong fit",IF(M24&gt;=Criteria!$B$15,"Possible fit","Pass"))))</f>
        <v/>
      </c>
      <c r="Q24" s="18"/>
    </row>
    <row r="25" customFormat="false" ht="15" hidden="false" customHeight="false" outlineLevel="0" collapsed="false">
      <c r="A25" s="18"/>
      <c r="B25" s="18"/>
      <c r="C25" s="18"/>
      <c r="D25" s="19"/>
      <c r="E25" s="19"/>
      <c r="F25" s="20"/>
      <c r="G25" s="21"/>
      <c r="H25" s="21"/>
      <c r="I25" s="21"/>
      <c r="J25" s="21"/>
      <c r="K25" s="21"/>
      <c r="L25" s="21"/>
      <c r="M25" s="22" t="str">
        <f aca="false">IF(COUNT(G25:L25)&lt;6,"",SUMPRODUCT(G25:L25,$G$4:$L$4)*20)</f>
        <v/>
      </c>
      <c r="N25" s="23" t="str">
        <f aca="false">IF(M25="","",RANK(M25,$M$6:$M$105))</f>
        <v/>
      </c>
      <c r="O25" s="18"/>
      <c r="P25" s="24" t="str">
        <f aca="false">IF(M25="","",IF(O25="Yes","Review red flag",IF(M25&gt;=Criteria!$B$14,"Strong fit",IF(M25&gt;=Criteria!$B$15,"Possible fit","Pass"))))</f>
        <v/>
      </c>
      <c r="Q25" s="18"/>
    </row>
    <row r="26" customFormat="false" ht="15" hidden="false" customHeight="false" outlineLevel="0" collapsed="false">
      <c r="A26" s="18"/>
      <c r="B26" s="18"/>
      <c r="C26" s="18"/>
      <c r="D26" s="19"/>
      <c r="E26" s="19"/>
      <c r="F26" s="20"/>
      <c r="G26" s="21"/>
      <c r="H26" s="21"/>
      <c r="I26" s="21"/>
      <c r="J26" s="21"/>
      <c r="K26" s="21"/>
      <c r="L26" s="21"/>
      <c r="M26" s="22" t="str">
        <f aca="false">IF(COUNT(G26:L26)&lt;6,"",SUMPRODUCT(G26:L26,$G$4:$L$4)*20)</f>
        <v/>
      </c>
      <c r="N26" s="23" t="str">
        <f aca="false">IF(M26="","",RANK(M26,$M$6:$M$105))</f>
        <v/>
      </c>
      <c r="O26" s="18"/>
      <c r="P26" s="24" t="str">
        <f aca="false">IF(M26="","",IF(O26="Yes","Review red flag",IF(M26&gt;=Criteria!$B$14,"Strong fit",IF(M26&gt;=Criteria!$B$15,"Possible fit","Pass"))))</f>
        <v/>
      </c>
      <c r="Q26" s="18"/>
    </row>
    <row r="27" customFormat="false" ht="15" hidden="false" customHeight="false" outlineLevel="0" collapsed="false">
      <c r="A27" s="18"/>
      <c r="B27" s="18"/>
      <c r="C27" s="18"/>
      <c r="D27" s="19"/>
      <c r="E27" s="19"/>
      <c r="F27" s="20"/>
      <c r="G27" s="21"/>
      <c r="H27" s="21"/>
      <c r="I27" s="21"/>
      <c r="J27" s="21"/>
      <c r="K27" s="21"/>
      <c r="L27" s="21"/>
      <c r="M27" s="22" t="str">
        <f aca="false">IF(COUNT(G27:L27)&lt;6,"",SUMPRODUCT(G27:L27,$G$4:$L$4)*20)</f>
        <v/>
      </c>
      <c r="N27" s="23" t="str">
        <f aca="false">IF(M27="","",RANK(M27,$M$6:$M$105))</f>
        <v/>
      </c>
      <c r="O27" s="18"/>
      <c r="P27" s="24" t="str">
        <f aca="false">IF(M27="","",IF(O27="Yes","Review red flag",IF(M27&gt;=Criteria!$B$14,"Strong fit",IF(M27&gt;=Criteria!$B$15,"Possible fit","Pass"))))</f>
        <v/>
      </c>
      <c r="Q27" s="18"/>
    </row>
    <row r="28" customFormat="false" ht="15" hidden="false" customHeight="false" outlineLevel="0" collapsed="false">
      <c r="A28" s="18"/>
      <c r="B28" s="18"/>
      <c r="C28" s="18"/>
      <c r="D28" s="19"/>
      <c r="E28" s="19"/>
      <c r="F28" s="20"/>
      <c r="G28" s="21"/>
      <c r="H28" s="21"/>
      <c r="I28" s="21"/>
      <c r="J28" s="21"/>
      <c r="K28" s="21"/>
      <c r="L28" s="21"/>
      <c r="M28" s="22" t="str">
        <f aca="false">IF(COUNT(G28:L28)&lt;6,"",SUMPRODUCT(G28:L28,$G$4:$L$4)*20)</f>
        <v/>
      </c>
      <c r="N28" s="23" t="str">
        <f aca="false">IF(M28="","",RANK(M28,$M$6:$M$105))</f>
        <v/>
      </c>
      <c r="O28" s="18"/>
      <c r="P28" s="24" t="str">
        <f aca="false">IF(M28="","",IF(O28="Yes","Review red flag",IF(M28&gt;=Criteria!$B$14,"Strong fit",IF(M28&gt;=Criteria!$B$15,"Possible fit","Pass"))))</f>
        <v/>
      </c>
      <c r="Q28" s="18"/>
    </row>
    <row r="29" customFormat="false" ht="15" hidden="false" customHeight="false" outlineLevel="0" collapsed="false">
      <c r="A29" s="18"/>
      <c r="B29" s="18"/>
      <c r="C29" s="18"/>
      <c r="D29" s="19"/>
      <c r="E29" s="19"/>
      <c r="F29" s="20"/>
      <c r="G29" s="21"/>
      <c r="H29" s="21"/>
      <c r="I29" s="21"/>
      <c r="J29" s="21"/>
      <c r="K29" s="21"/>
      <c r="L29" s="21"/>
      <c r="M29" s="22" t="str">
        <f aca="false">IF(COUNT(G29:L29)&lt;6,"",SUMPRODUCT(G29:L29,$G$4:$L$4)*20)</f>
        <v/>
      </c>
      <c r="N29" s="23" t="str">
        <f aca="false">IF(M29="","",RANK(M29,$M$6:$M$105))</f>
        <v/>
      </c>
      <c r="O29" s="18"/>
      <c r="P29" s="24" t="str">
        <f aca="false">IF(M29="","",IF(O29="Yes","Review red flag",IF(M29&gt;=Criteria!$B$14,"Strong fit",IF(M29&gt;=Criteria!$B$15,"Possible fit","Pass"))))</f>
        <v/>
      </c>
      <c r="Q29" s="18"/>
    </row>
    <row r="30" customFormat="false" ht="15" hidden="false" customHeight="false" outlineLevel="0" collapsed="false">
      <c r="A30" s="18"/>
      <c r="B30" s="18"/>
      <c r="C30" s="18"/>
      <c r="D30" s="19"/>
      <c r="E30" s="19"/>
      <c r="F30" s="20"/>
      <c r="G30" s="21"/>
      <c r="H30" s="21"/>
      <c r="I30" s="21"/>
      <c r="J30" s="21"/>
      <c r="K30" s="21"/>
      <c r="L30" s="21"/>
      <c r="M30" s="22" t="str">
        <f aca="false">IF(COUNT(G30:L30)&lt;6,"",SUMPRODUCT(G30:L30,$G$4:$L$4)*20)</f>
        <v/>
      </c>
      <c r="N30" s="23" t="str">
        <f aca="false">IF(M30="","",RANK(M30,$M$6:$M$105))</f>
        <v/>
      </c>
      <c r="O30" s="18"/>
      <c r="P30" s="24" t="str">
        <f aca="false">IF(M30="","",IF(O30="Yes","Review red flag",IF(M30&gt;=Criteria!$B$14,"Strong fit",IF(M30&gt;=Criteria!$B$15,"Possible fit","Pass"))))</f>
        <v/>
      </c>
      <c r="Q30" s="18"/>
    </row>
    <row r="31" customFormat="false" ht="15" hidden="false" customHeight="false" outlineLevel="0" collapsed="false">
      <c r="A31" s="18"/>
      <c r="B31" s="18"/>
      <c r="C31" s="18"/>
      <c r="D31" s="19"/>
      <c r="E31" s="19"/>
      <c r="F31" s="20"/>
      <c r="G31" s="21"/>
      <c r="H31" s="21"/>
      <c r="I31" s="21"/>
      <c r="J31" s="21"/>
      <c r="K31" s="21"/>
      <c r="L31" s="21"/>
      <c r="M31" s="22" t="str">
        <f aca="false">IF(COUNT(G31:L31)&lt;6,"",SUMPRODUCT(G31:L31,$G$4:$L$4)*20)</f>
        <v/>
      </c>
      <c r="N31" s="23" t="str">
        <f aca="false">IF(M31="","",RANK(M31,$M$6:$M$105))</f>
        <v/>
      </c>
      <c r="O31" s="18"/>
      <c r="P31" s="24" t="str">
        <f aca="false">IF(M31="","",IF(O31="Yes","Review red flag",IF(M31&gt;=Criteria!$B$14,"Strong fit",IF(M31&gt;=Criteria!$B$15,"Possible fit","Pass"))))</f>
        <v/>
      </c>
      <c r="Q31" s="18"/>
    </row>
    <row r="32" customFormat="false" ht="15" hidden="false" customHeight="false" outlineLevel="0" collapsed="false">
      <c r="A32" s="18"/>
      <c r="B32" s="18"/>
      <c r="C32" s="18"/>
      <c r="D32" s="19"/>
      <c r="E32" s="19"/>
      <c r="F32" s="20"/>
      <c r="G32" s="21"/>
      <c r="H32" s="21"/>
      <c r="I32" s="21"/>
      <c r="J32" s="21"/>
      <c r="K32" s="21"/>
      <c r="L32" s="21"/>
      <c r="M32" s="22" t="str">
        <f aca="false">IF(COUNT(G32:L32)&lt;6,"",SUMPRODUCT(G32:L32,$G$4:$L$4)*20)</f>
        <v/>
      </c>
      <c r="N32" s="23" t="str">
        <f aca="false">IF(M32="","",RANK(M32,$M$6:$M$105))</f>
        <v/>
      </c>
      <c r="O32" s="18"/>
      <c r="P32" s="24" t="str">
        <f aca="false">IF(M32="","",IF(O32="Yes","Review red flag",IF(M32&gt;=Criteria!$B$14,"Strong fit",IF(M32&gt;=Criteria!$B$15,"Possible fit","Pass"))))</f>
        <v/>
      </c>
      <c r="Q32" s="18"/>
    </row>
    <row r="33" customFormat="false" ht="15" hidden="false" customHeight="false" outlineLevel="0" collapsed="false">
      <c r="A33" s="18"/>
      <c r="B33" s="18"/>
      <c r="C33" s="18"/>
      <c r="D33" s="19"/>
      <c r="E33" s="19"/>
      <c r="F33" s="20"/>
      <c r="G33" s="21"/>
      <c r="H33" s="21"/>
      <c r="I33" s="21"/>
      <c r="J33" s="21"/>
      <c r="K33" s="21"/>
      <c r="L33" s="21"/>
      <c r="M33" s="22" t="str">
        <f aca="false">IF(COUNT(G33:L33)&lt;6,"",SUMPRODUCT(G33:L33,$G$4:$L$4)*20)</f>
        <v/>
      </c>
      <c r="N33" s="23" t="str">
        <f aca="false">IF(M33="","",RANK(M33,$M$6:$M$105))</f>
        <v/>
      </c>
      <c r="O33" s="18"/>
      <c r="P33" s="24" t="str">
        <f aca="false">IF(M33="","",IF(O33="Yes","Review red flag",IF(M33&gt;=Criteria!$B$14,"Strong fit",IF(M33&gt;=Criteria!$B$15,"Possible fit","Pass"))))</f>
        <v/>
      </c>
      <c r="Q33" s="18"/>
    </row>
    <row r="34" customFormat="false" ht="15" hidden="false" customHeight="false" outlineLevel="0" collapsed="false">
      <c r="A34" s="18"/>
      <c r="B34" s="18"/>
      <c r="C34" s="18"/>
      <c r="D34" s="19"/>
      <c r="E34" s="19"/>
      <c r="F34" s="20"/>
      <c r="G34" s="21"/>
      <c r="H34" s="21"/>
      <c r="I34" s="21"/>
      <c r="J34" s="21"/>
      <c r="K34" s="21"/>
      <c r="L34" s="21"/>
      <c r="M34" s="22" t="str">
        <f aca="false">IF(COUNT(G34:L34)&lt;6,"",SUMPRODUCT(G34:L34,$G$4:$L$4)*20)</f>
        <v/>
      </c>
      <c r="N34" s="23" t="str">
        <f aca="false">IF(M34="","",RANK(M34,$M$6:$M$105))</f>
        <v/>
      </c>
      <c r="O34" s="18"/>
      <c r="P34" s="24" t="str">
        <f aca="false">IF(M34="","",IF(O34="Yes","Review red flag",IF(M34&gt;=Criteria!$B$14,"Strong fit",IF(M34&gt;=Criteria!$B$15,"Possible fit","Pass"))))</f>
        <v/>
      </c>
      <c r="Q34" s="18"/>
    </row>
    <row r="35" customFormat="false" ht="15" hidden="false" customHeight="false" outlineLevel="0" collapsed="false">
      <c r="A35" s="18"/>
      <c r="B35" s="18"/>
      <c r="C35" s="18"/>
      <c r="D35" s="19"/>
      <c r="E35" s="19"/>
      <c r="F35" s="20"/>
      <c r="G35" s="21"/>
      <c r="H35" s="21"/>
      <c r="I35" s="21"/>
      <c r="J35" s="21"/>
      <c r="K35" s="21"/>
      <c r="L35" s="21"/>
      <c r="M35" s="22" t="str">
        <f aca="false">IF(COUNT(G35:L35)&lt;6,"",SUMPRODUCT(G35:L35,$G$4:$L$4)*20)</f>
        <v/>
      </c>
      <c r="N35" s="23" t="str">
        <f aca="false">IF(M35="","",RANK(M35,$M$6:$M$105))</f>
        <v/>
      </c>
      <c r="O35" s="18"/>
      <c r="P35" s="24" t="str">
        <f aca="false">IF(M35="","",IF(O35="Yes","Review red flag",IF(M35&gt;=Criteria!$B$14,"Strong fit",IF(M35&gt;=Criteria!$B$15,"Possible fit","Pass"))))</f>
        <v/>
      </c>
      <c r="Q35" s="18"/>
    </row>
    <row r="36" customFormat="false" ht="15" hidden="false" customHeight="false" outlineLevel="0" collapsed="false">
      <c r="A36" s="18"/>
      <c r="B36" s="18"/>
      <c r="C36" s="18"/>
      <c r="D36" s="19"/>
      <c r="E36" s="19"/>
      <c r="F36" s="20"/>
      <c r="G36" s="21"/>
      <c r="H36" s="21"/>
      <c r="I36" s="21"/>
      <c r="J36" s="21"/>
      <c r="K36" s="21"/>
      <c r="L36" s="21"/>
      <c r="M36" s="22" t="str">
        <f aca="false">IF(COUNT(G36:L36)&lt;6,"",SUMPRODUCT(G36:L36,$G$4:$L$4)*20)</f>
        <v/>
      </c>
      <c r="N36" s="23" t="str">
        <f aca="false">IF(M36="","",RANK(M36,$M$6:$M$105))</f>
        <v/>
      </c>
      <c r="O36" s="18"/>
      <c r="P36" s="24" t="str">
        <f aca="false">IF(M36="","",IF(O36="Yes","Review red flag",IF(M36&gt;=Criteria!$B$14,"Strong fit",IF(M36&gt;=Criteria!$B$15,"Possible fit","Pass"))))</f>
        <v/>
      </c>
      <c r="Q36" s="18"/>
    </row>
    <row r="37" customFormat="false" ht="15" hidden="false" customHeight="false" outlineLevel="0" collapsed="false">
      <c r="A37" s="18"/>
      <c r="B37" s="18"/>
      <c r="C37" s="18"/>
      <c r="D37" s="19"/>
      <c r="E37" s="19"/>
      <c r="F37" s="20"/>
      <c r="G37" s="21"/>
      <c r="H37" s="21"/>
      <c r="I37" s="21"/>
      <c r="J37" s="21"/>
      <c r="K37" s="21"/>
      <c r="L37" s="21"/>
      <c r="M37" s="22" t="str">
        <f aca="false">IF(COUNT(G37:L37)&lt;6,"",SUMPRODUCT(G37:L37,$G$4:$L$4)*20)</f>
        <v/>
      </c>
      <c r="N37" s="23" t="str">
        <f aca="false">IF(M37="","",RANK(M37,$M$6:$M$105))</f>
        <v/>
      </c>
      <c r="O37" s="18"/>
      <c r="P37" s="24" t="str">
        <f aca="false">IF(M37="","",IF(O37="Yes","Review red flag",IF(M37&gt;=Criteria!$B$14,"Strong fit",IF(M37&gt;=Criteria!$B$15,"Possible fit","Pass"))))</f>
        <v/>
      </c>
      <c r="Q37" s="18"/>
    </row>
    <row r="38" customFormat="false" ht="15" hidden="false" customHeight="false" outlineLevel="0" collapsed="false">
      <c r="A38" s="18"/>
      <c r="B38" s="18"/>
      <c r="C38" s="18"/>
      <c r="D38" s="19"/>
      <c r="E38" s="19"/>
      <c r="F38" s="20"/>
      <c r="G38" s="21"/>
      <c r="H38" s="21"/>
      <c r="I38" s="21"/>
      <c r="J38" s="21"/>
      <c r="K38" s="21"/>
      <c r="L38" s="21"/>
      <c r="M38" s="22" t="str">
        <f aca="false">IF(COUNT(G38:L38)&lt;6,"",SUMPRODUCT(G38:L38,$G$4:$L$4)*20)</f>
        <v/>
      </c>
      <c r="N38" s="23" t="str">
        <f aca="false">IF(M38="","",RANK(M38,$M$6:$M$105))</f>
        <v/>
      </c>
      <c r="O38" s="18"/>
      <c r="P38" s="24" t="str">
        <f aca="false">IF(M38="","",IF(O38="Yes","Review red flag",IF(M38&gt;=Criteria!$B$14,"Strong fit",IF(M38&gt;=Criteria!$B$15,"Possible fit","Pass"))))</f>
        <v/>
      </c>
      <c r="Q38" s="18"/>
    </row>
    <row r="39" customFormat="false" ht="15" hidden="false" customHeight="false" outlineLevel="0" collapsed="false">
      <c r="A39" s="18"/>
      <c r="B39" s="18"/>
      <c r="C39" s="18"/>
      <c r="D39" s="19"/>
      <c r="E39" s="19"/>
      <c r="F39" s="20"/>
      <c r="G39" s="21"/>
      <c r="H39" s="21"/>
      <c r="I39" s="21"/>
      <c r="J39" s="21"/>
      <c r="K39" s="21"/>
      <c r="L39" s="21"/>
      <c r="M39" s="22" t="str">
        <f aca="false">IF(COUNT(G39:L39)&lt;6,"",SUMPRODUCT(G39:L39,$G$4:$L$4)*20)</f>
        <v/>
      </c>
      <c r="N39" s="23" t="str">
        <f aca="false">IF(M39="","",RANK(M39,$M$6:$M$105))</f>
        <v/>
      </c>
      <c r="O39" s="18"/>
      <c r="P39" s="24" t="str">
        <f aca="false">IF(M39="","",IF(O39="Yes","Review red flag",IF(M39&gt;=Criteria!$B$14,"Strong fit",IF(M39&gt;=Criteria!$B$15,"Possible fit","Pass"))))</f>
        <v/>
      </c>
      <c r="Q39" s="18"/>
    </row>
    <row r="40" customFormat="false" ht="15" hidden="false" customHeight="false" outlineLevel="0" collapsed="false">
      <c r="A40" s="18"/>
      <c r="B40" s="18"/>
      <c r="C40" s="18"/>
      <c r="D40" s="19"/>
      <c r="E40" s="19"/>
      <c r="F40" s="20"/>
      <c r="G40" s="21"/>
      <c r="H40" s="21"/>
      <c r="I40" s="21"/>
      <c r="J40" s="21"/>
      <c r="K40" s="21"/>
      <c r="L40" s="21"/>
      <c r="M40" s="22" t="str">
        <f aca="false">IF(COUNT(G40:L40)&lt;6,"",SUMPRODUCT(G40:L40,$G$4:$L$4)*20)</f>
        <v/>
      </c>
      <c r="N40" s="23" t="str">
        <f aca="false">IF(M40="","",RANK(M40,$M$6:$M$105))</f>
        <v/>
      </c>
      <c r="O40" s="18"/>
      <c r="P40" s="24" t="str">
        <f aca="false">IF(M40="","",IF(O40="Yes","Review red flag",IF(M40&gt;=Criteria!$B$14,"Strong fit",IF(M40&gt;=Criteria!$B$15,"Possible fit","Pass"))))</f>
        <v/>
      </c>
      <c r="Q40" s="18"/>
    </row>
    <row r="41" customFormat="false" ht="15" hidden="false" customHeight="false" outlineLevel="0" collapsed="false">
      <c r="A41" s="18"/>
      <c r="B41" s="18"/>
      <c r="C41" s="18"/>
      <c r="D41" s="19"/>
      <c r="E41" s="19"/>
      <c r="F41" s="20"/>
      <c r="G41" s="21"/>
      <c r="H41" s="21"/>
      <c r="I41" s="21"/>
      <c r="J41" s="21"/>
      <c r="K41" s="21"/>
      <c r="L41" s="21"/>
      <c r="M41" s="22" t="str">
        <f aca="false">IF(COUNT(G41:L41)&lt;6,"",SUMPRODUCT(G41:L41,$G$4:$L$4)*20)</f>
        <v/>
      </c>
      <c r="N41" s="23" t="str">
        <f aca="false">IF(M41="","",RANK(M41,$M$6:$M$105))</f>
        <v/>
      </c>
      <c r="O41" s="18"/>
      <c r="P41" s="24" t="str">
        <f aca="false">IF(M41="","",IF(O41="Yes","Review red flag",IF(M41&gt;=Criteria!$B$14,"Strong fit",IF(M41&gt;=Criteria!$B$15,"Possible fit","Pass"))))</f>
        <v/>
      </c>
      <c r="Q41" s="18"/>
    </row>
    <row r="42" customFormat="false" ht="15" hidden="false" customHeight="false" outlineLevel="0" collapsed="false">
      <c r="A42" s="18"/>
      <c r="B42" s="18"/>
      <c r="C42" s="18"/>
      <c r="D42" s="19"/>
      <c r="E42" s="19"/>
      <c r="F42" s="20"/>
      <c r="G42" s="21"/>
      <c r="H42" s="21"/>
      <c r="I42" s="21"/>
      <c r="J42" s="21"/>
      <c r="K42" s="21"/>
      <c r="L42" s="21"/>
      <c r="M42" s="22" t="str">
        <f aca="false">IF(COUNT(G42:L42)&lt;6,"",SUMPRODUCT(G42:L42,$G$4:$L$4)*20)</f>
        <v/>
      </c>
      <c r="N42" s="23" t="str">
        <f aca="false">IF(M42="","",RANK(M42,$M$6:$M$105))</f>
        <v/>
      </c>
      <c r="O42" s="18"/>
      <c r="P42" s="24" t="str">
        <f aca="false">IF(M42="","",IF(O42="Yes","Review red flag",IF(M42&gt;=Criteria!$B$14,"Strong fit",IF(M42&gt;=Criteria!$B$15,"Possible fit","Pass"))))</f>
        <v/>
      </c>
      <c r="Q42" s="18"/>
    </row>
    <row r="43" customFormat="false" ht="15" hidden="false" customHeight="false" outlineLevel="0" collapsed="false">
      <c r="A43" s="18"/>
      <c r="B43" s="18"/>
      <c r="C43" s="18"/>
      <c r="D43" s="19"/>
      <c r="E43" s="19"/>
      <c r="F43" s="20"/>
      <c r="G43" s="21"/>
      <c r="H43" s="21"/>
      <c r="I43" s="21"/>
      <c r="J43" s="21"/>
      <c r="K43" s="21"/>
      <c r="L43" s="21"/>
      <c r="M43" s="22" t="str">
        <f aca="false">IF(COUNT(G43:L43)&lt;6,"",SUMPRODUCT(G43:L43,$G$4:$L$4)*20)</f>
        <v/>
      </c>
      <c r="N43" s="23" t="str">
        <f aca="false">IF(M43="","",RANK(M43,$M$6:$M$105))</f>
        <v/>
      </c>
      <c r="O43" s="18"/>
      <c r="P43" s="24" t="str">
        <f aca="false">IF(M43="","",IF(O43="Yes","Review red flag",IF(M43&gt;=Criteria!$B$14,"Strong fit",IF(M43&gt;=Criteria!$B$15,"Possible fit","Pass"))))</f>
        <v/>
      </c>
      <c r="Q43" s="18"/>
    </row>
    <row r="44" customFormat="false" ht="15" hidden="false" customHeight="false" outlineLevel="0" collapsed="false">
      <c r="A44" s="18"/>
      <c r="B44" s="18"/>
      <c r="C44" s="18"/>
      <c r="D44" s="19"/>
      <c r="E44" s="19"/>
      <c r="F44" s="20"/>
      <c r="G44" s="21"/>
      <c r="H44" s="21"/>
      <c r="I44" s="21"/>
      <c r="J44" s="21"/>
      <c r="K44" s="21"/>
      <c r="L44" s="21"/>
      <c r="M44" s="22" t="str">
        <f aca="false">IF(COUNT(G44:L44)&lt;6,"",SUMPRODUCT(G44:L44,$G$4:$L$4)*20)</f>
        <v/>
      </c>
      <c r="N44" s="23" t="str">
        <f aca="false">IF(M44="","",RANK(M44,$M$6:$M$105))</f>
        <v/>
      </c>
      <c r="O44" s="18"/>
      <c r="P44" s="24" t="str">
        <f aca="false">IF(M44="","",IF(O44="Yes","Review red flag",IF(M44&gt;=Criteria!$B$14,"Strong fit",IF(M44&gt;=Criteria!$B$15,"Possible fit","Pass"))))</f>
        <v/>
      </c>
      <c r="Q44" s="18"/>
    </row>
    <row r="45" customFormat="false" ht="15" hidden="false" customHeight="false" outlineLevel="0" collapsed="false">
      <c r="A45" s="18"/>
      <c r="B45" s="18"/>
      <c r="C45" s="18"/>
      <c r="D45" s="19"/>
      <c r="E45" s="19"/>
      <c r="F45" s="20"/>
      <c r="G45" s="21"/>
      <c r="H45" s="21"/>
      <c r="I45" s="21"/>
      <c r="J45" s="21"/>
      <c r="K45" s="21"/>
      <c r="L45" s="21"/>
      <c r="M45" s="22" t="str">
        <f aca="false">IF(COUNT(G45:L45)&lt;6,"",SUMPRODUCT(G45:L45,$G$4:$L$4)*20)</f>
        <v/>
      </c>
      <c r="N45" s="23" t="str">
        <f aca="false">IF(M45="","",RANK(M45,$M$6:$M$105))</f>
        <v/>
      </c>
      <c r="O45" s="18"/>
      <c r="P45" s="24" t="str">
        <f aca="false">IF(M45="","",IF(O45="Yes","Review red flag",IF(M45&gt;=Criteria!$B$14,"Strong fit",IF(M45&gt;=Criteria!$B$15,"Possible fit","Pass"))))</f>
        <v/>
      </c>
      <c r="Q45" s="18"/>
    </row>
    <row r="46" customFormat="false" ht="15" hidden="false" customHeight="false" outlineLevel="0" collapsed="false">
      <c r="A46" s="18"/>
      <c r="B46" s="18"/>
      <c r="C46" s="18"/>
      <c r="D46" s="19"/>
      <c r="E46" s="19"/>
      <c r="F46" s="20"/>
      <c r="G46" s="21"/>
      <c r="H46" s="21"/>
      <c r="I46" s="21"/>
      <c r="J46" s="21"/>
      <c r="K46" s="21"/>
      <c r="L46" s="21"/>
      <c r="M46" s="22" t="str">
        <f aca="false">IF(COUNT(G46:L46)&lt;6,"",SUMPRODUCT(G46:L46,$G$4:$L$4)*20)</f>
        <v/>
      </c>
      <c r="N46" s="23" t="str">
        <f aca="false">IF(M46="","",RANK(M46,$M$6:$M$105))</f>
        <v/>
      </c>
      <c r="O46" s="18"/>
      <c r="P46" s="24" t="str">
        <f aca="false">IF(M46="","",IF(O46="Yes","Review red flag",IF(M46&gt;=Criteria!$B$14,"Strong fit",IF(M46&gt;=Criteria!$B$15,"Possible fit","Pass"))))</f>
        <v/>
      </c>
      <c r="Q46" s="18"/>
    </row>
    <row r="47" customFormat="false" ht="15" hidden="false" customHeight="false" outlineLevel="0" collapsed="false">
      <c r="A47" s="18"/>
      <c r="B47" s="18"/>
      <c r="C47" s="18"/>
      <c r="D47" s="19"/>
      <c r="E47" s="19"/>
      <c r="F47" s="20"/>
      <c r="G47" s="21"/>
      <c r="H47" s="21"/>
      <c r="I47" s="21"/>
      <c r="J47" s="21"/>
      <c r="K47" s="21"/>
      <c r="L47" s="21"/>
      <c r="M47" s="22" t="str">
        <f aca="false">IF(COUNT(G47:L47)&lt;6,"",SUMPRODUCT(G47:L47,$G$4:$L$4)*20)</f>
        <v/>
      </c>
      <c r="N47" s="23" t="str">
        <f aca="false">IF(M47="","",RANK(M47,$M$6:$M$105))</f>
        <v/>
      </c>
      <c r="O47" s="18"/>
      <c r="P47" s="24" t="str">
        <f aca="false">IF(M47="","",IF(O47="Yes","Review red flag",IF(M47&gt;=Criteria!$B$14,"Strong fit",IF(M47&gt;=Criteria!$B$15,"Possible fit","Pass"))))</f>
        <v/>
      </c>
      <c r="Q47" s="18"/>
    </row>
    <row r="48" customFormat="false" ht="15" hidden="false" customHeight="false" outlineLevel="0" collapsed="false">
      <c r="A48" s="18"/>
      <c r="B48" s="18"/>
      <c r="C48" s="18"/>
      <c r="D48" s="19"/>
      <c r="E48" s="19"/>
      <c r="F48" s="20"/>
      <c r="G48" s="21"/>
      <c r="H48" s="21"/>
      <c r="I48" s="21"/>
      <c r="J48" s="21"/>
      <c r="K48" s="21"/>
      <c r="L48" s="21"/>
      <c r="M48" s="22" t="str">
        <f aca="false">IF(COUNT(G48:L48)&lt;6,"",SUMPRODUCT(G48:L48,$G$4:$L$4)*20)</f>
        <v/>
      </c>
      <c r="N48" s="23" t="str">
        <f aca="false">IF(M48="","",RANK(M48,$M$6:$M$105))</f>
        <v/>
      </c>
      <c r="O48" s="18"/>
      <c r="P48" s="24" t="str">
        <f aca="false">IF(M48="","",IF(O48="Yes","Review red flag",IF(M48&gt;=Criteria!$B$14,"Strong fit",IF(M48&gt;=Criteria!$B$15,"Possible fit","Pass"))))</f>
        <v/>
      </c>
      <c r="Q48" s="18"/>
    </row>
    <row r="49" customFormat="false" ht="15" hidden="false" customHeight="false" outlineLevel="0" collapsed="false">
      <c r="A49" s="18"/>
      <c r="B49" s="18"/>
      <c r="C49" s="18"/>
      <c r="D49" s="19"/>
      <c r="E49" s="19"/>
      <c r="F49" s="20"/>
      <c r="G49" s="21"/>
      <c r="H49" s="21"/>
      <c r="I49" s="21"/>
      <c r="J49" s="21"/>
      <c r="K49" s="21"/>
      <c r="L49" s="21"/>
      <c r="M49" s="22" t="str">
        <f aca="false">IF(COUNT(G49:L49)&lt;6,"",SUMPRODUCT(G49:L49,$G$4:$L$4)*20)</f>
        <v/>
      </c>
      <c r="N49" s="23" t="str">
        <f aca="false">IF(M49="","",RANK(M49,$M$6:$M$105))</f>
        <v/>
      </c>
      <c r="O49" s="18"/>
      <c r="P49" s="24" t="str">
        <f aca="false">IF(M49="","",IF(O49="Yes","Review red flag",IF(M49&gt;=Criteria!$B$14,"Strong fit",IF(M49&gt;=Criteria!$B$15,"Possible fit","Pass"))))</f>
        <v/>
      </c>
      <c r="Q49" s="18"/>
    </row>
    <row r="50" customFormat="false" ht="15" hidden="false" customHeight="false" outlineLevel="0" collapsed="false">
      <c r="A50" s="18"/>
      <c r="B50" s="18"/>
      <c r="C50" s="18"/>
      <c r="D50" s="19"/>
      <c r="E50" s="19"/>
      <c r="F50" s="20"/>
      <c r="G50" s="21"/>
      <c r="H50" s="21"/>
      <c r="I50" s="21"/>
      <c r="J50" s="21"/>
      <c r="K50" s="21"/>
      <c r="L50" s="21"/>
      <c r="M50" s="22" t="str">
        <f aca="false">IF(COUNT(G50:L50)&lt;6,"",SUMPRODUCT(G50:L50,$G$4:$L$4)*20)</f>
        <v/>
      </c>
      <c r="N50" s="23" t="str">
        <f aca="false">IF(M50="","",RANK(M50,$M$6:$M$105))</f>
        <v/>
      </c>
      <c r="O50" s="18"/>
      <c r="P50" s="24" t="str">
        <f aca="false">IF(M50="","",IF(O50="Yes","Review red flag",IF(M50&gt;=Criteria!$B$14,"Strong fit",IF(M50&gt;=Criteria!$B$15,"Possible fit","Pass"))))</f>
        <v/>
      </c>
      <c r="Q50" s="18"/>
    </row>
    <row r="51" customFormat="false" ht="15" hidden="false" customHeight="false" outlineLevel="0" collapsed="false">
      <c r="A51" s="18"/>
      <c r="B51" s="18"/>
      <c r="C51" s="18"/>
      <c r="D51" s="19"/>
      <c r="E51" s="19"/>
      <c r="F51" s="20"/>
      <c r="G51" s="21"/>
      <c r="H51" s="21"/>
      <c r="I51" s="21"/>
      <c r="J51" s="21"/>
      <c r="K51" s="21"/>
      <c r="L51" s="21"/>
      <c r="M51" s="22" t="str">
        <f aca="false">IF(COUNT(G51:L51)&lt;6,"",SUMPRODUCT(G51:L51,$G$4:$L$4)*20)</f>
        <v/>
      </c>
      <c r="N51" s="23" t="str">
        <f aca="false">IF(M51="","",RANK(M51,$M$6:$M$105))</f>
        <v/>
      </c>
      <c r="O51" s="18"/>
      <c r="P51" s="24" t="str">
        <f aca="false">IF(M51="","",IF(O51="Yes","Review red flag",IF(M51&gt;=Criteria!$B$14,"Strong fit",IF(M51&gt;=Criteria!$B$15,"Possible fit","Pass"))))</f>
        <v/>
      </c>
      <c r="Q51" s="18"/>
    </row>
    <row r="52" customFormat="false" ht="15" hidden="false" customHeight="false" outlineLevel="0" collapsed="false">
      <c r="A52" s="18"/>
      <c r="B52" s="18"/>
      <c r="C52" s="18"/>
      <c r="D52" s="19"/>
      <c r="E52" s="19"/>
      <c r="F52" s="20"/>
      <c r="G52" s="21"/>
      <c r="H52" s="21"/>
      <c r="I52" s="21"/>
      <c r="J52" s="21"/>
      <c r="K52" s="21"/>
      <c r="L52" s="21"/>
      <c r="M52" s="22" t="str">
        <f aca="false">IF(COUNT(G52:L52)&lt;6,"",SUMPRODUCT(G52:L52,$G$4:$L$4)*20)</f>
        <v/>
      </c>
      <c r="N52" s="23" t="str">
        <f aca="false">IF(M52="","",RANK(M52,$M$6:$M$105))</f>
        <v/>
      </c>
      <c r="O52" s="18"/>
      <c r="P52" s="24" t="str">
        <f aca="false">IF(M52="","",IF(O52="Yes","Review red flag",IF(M52&gt;=Criteria!$B$14,"Strong fit",IF(M52&gt;=Criteria!$B$15,"Possible fit","Pass"))))</f>
        <v/>
      </c>
      <c r="Q52" s="18"/>
    </row>
    <row r="53" customFormat="false" ht="15" hidden="false" customHeight="false" outlineLevel="0" collapsed="false">
      <c r="A53" s="18"/>
      <c r="B53" s="18"/>
      <c r="C53" s="18"/>
      <c r="D53" s="19"/>
      <c r="E53" s="19"/>
      <c r="F53" s="20"/>
      <c r="G53" s="21"/>
      <c r="H53" s="21"/>
      <c r="I53" s="21"/>
      <c r="J53" s="21"/>
      <c r="K53" s="21"/>
      <c r="L53" s="21"/>
      <c r="M53" s="22" t="str">
        <f aca="false">IF(COUNT(G53:L53)&lt;6,"",SUMPRODUCT(G53:L53,$G$4:$L$4)*20)</f>
        <v/>
      </c>
      <c r="N53" s="23" t="str">
        <f aca="false">IF(M53="","",RANK(M53,$M$6:$M$105))</f>
        <v/>
      </c>
      <c r="O53" s="18"/>
      <c r="P53" s="24" t="str">
        <f aca="false">IF(M53="","",IF(O53="Yes","Review red flag",IF(M53&gt;=Criteria!$B$14,"Strong fit",IF(M53&gt;=Criteria!$B$15,"Possible fit","Pass"))))</f>
        <v/>
      </c>
      <c r="Q53" s="18"/>
    </row>
    <row r="54" customFormat="false" ht="15" hidden="false" customHeight="false" outlineLevel="0" collapsed="false">
      <c r="A54" s="18"/>
      <c r="B54" s="18"/>
      <c r="C54" s="18"/>
      <c r="D54" s="19"/>
      <c r="E54" s="19"/>
      <c r="F54" s="20"/>
      <c r="G54" s="21"/>
      <c r="H54" s="21"/>
      <c r="I54" s="21"/>
      <c r="J54" s="21"/>
      <c r="K54" s="21"/>
      <c r="L54" s="21"/>
      <c r="M54" s="22" t="str">
        <f aca="false">IF(COUNT(G54:L54)&lt;6,"",SUMPRODUCT(G54:L54,$G$4:$L$4)*20)</f>
        <v/>
      </c>
      <c r="N54" s="23" t="str">
        <f aca="false">IF(M54="","",RANK(M54,$M$6:$M$105))</f>
        <v/>
      </c>
      <c r="O54" s="18"/>
      <c r="P54" s="24" t="str">
        <f aca="false">IF(M54="","",IF(O54="Yes","Review red flag",IF(M54&gt;=Criteria!$B$14,"Strong fit",IF(M54&gt;=Criteria!$B$15,"Possible fit","Pass"))))</f>
        <v/>
      </c>
      <c r="Q54" s="18"/>
    </row>
    <row r="55" customFormat="false" ht="15" hidden="false" customHeight="false" outlineLevel="0" collapsed="false">
      <c r="A55" s="18"/>
      <c r="B55" s="18"/>
      <c r="C55" s="18"/>
      <c r="D55" s="19"/>
      <c r="E55" s="19"/>
      <c r="F55" s="20"/>
      <c r="G55" s="21"/>
      <c r="H55" s="21"/>
      <c r="I55" s="21"/>
      <c r="J55" s="21"/>
      <c r="K55" s="21"/>
      <c r="L55" s="21"/>
      <c r="M55" s="22" t="str">
        <f aca="false">IF(COUNT(G55:L55)&lt;6,"",SUMPRODUCT(G55:L55,$G$4:$L$4)*20)</f>
        <v/>
      </c>
      <c r="N55" s="23" t="str">
        <f aca="false">IF(M55="","",RANK(M55,$M$6:$M$105))</f>
        <v/>
      </c>
      <c r="O55" s="18"/>
      <c r="P55" s="24" t="str">
        <f aca="false">IF(M55="","",IF(O55="Yes","Review red flag",IF(M55&gt;=Criteria!$B$14,"Strong fit",IF(M55&gt;=Criteria!$B$15,"Possible fit","Pass"))))</f>
        <v/>
      </c>
      <c r="Q55" s="18"/>
    </row>
    <row r="56" customFormat="false" ht="15" hidden="false" customHeight="false" outlineLevel="0" collapsed="false">
      <c r="A56" s="18"/>
      <c r="B56" s="18"/>
      <c r="C56" s="18"/>
      <c r="D56" s="19"/>
      <c r="E56" s="19"/>
      <c r="F56" s="20"/>
      <c r="G56" s="21"/>
      <c r="H56" s="21"/>
      <c r="I56" s="21"/>
      <c r="J56" s="21"/>
      <c r="K56" s="21"/>
      <c r="L56" s="21"/>
      <c r="M56" s="22" t="str">
        <f aca="false">IF(COUNT(G56:L56)&lt;6,"",SUMPRODUCT(G56:L56,$G$4:$L$4)*20)</f>
        <v/>
      </c>
      <c r="N56" s="23" t="str">
        <f aca="false">IF(M56="","",RANK(M56,$M$6:$M$105))</f>
        <v/>
      </c>
      <c r="O56" s="18"/>
      <c r="P56" s="24" t="str">
        <f aca="false">IF(M56="","",IF(O56="Yes","Review red flag",IF(M56&gt;=Criteria!$B$14,"Strong fit",IF(M56&gt;=Criteria!$B$15,"Possible fit","Pass"))))</f>
        <v/>
      </c>
      <c r="Q56" s="18"/>
    </row>
    <row r="57" customFormat="false" ht="15" hidden="false" customHeight="false" outlineLevel="0" collapsed="false">
      <c r="A57" s="18"/>
      <c r="B57" s="18"/>
      <c r="C57" s="18"/>
      <c r="D57" s="19"/>
      <c r="E57" s="19"/>
      <c r="F57" s="20"/>
      <c r="G57" s="21"/>
      <c r="H57" s="21"/>
      <c r="I57" s="21"/>
      <c r="J57" s="21"/>
      <c r="K57" s="21"/>
      <c r="L57" s="21"/>
      <c r="M57" s="22" t="str">
        <f aca="false">IF(COUNT(G57:L57)&lt;6,"",SUMPRODUCT(G57:L57,$G$4:$L$4)*20)</f>
        <v/>
      </c>
      <c r="N57" s="23" t="str">
        <f aca="false">IF(M57="","",RANK(M57,$M$6:$M$105))</f>
        <v/>
      </c>
      <c r="O57" s="18"/>
      <c r="P57" s="24" t="str">
        <f aca="false">IF(M57="","",IF(O57="Yes","Review red flag",IF(M57&gt;=Criteria!$B$14,"Strong fit",IF(M57&gt;=Criteria!$B$15,"Possible fit","Pass"))))</f>
        <v/>
      </c>
      <c r="Q57" s="18"/>
    </row>
    <row r="58" customFormat="false" ht="15" hidden="false" customHeight="false" outlineLevel="0" collapsed="false">
      <c r="A58" s="18"/>
      <c r="B58" s="18"/>
      <c r="C58" s="18"/>
      <c r="D58" s="19"/>
      <c r="E58" s="19"/>
      <c r="F58" s="20"/>
      <c r="G58" s="21"/>
      <c r="H58" s="21"/>
      <c r="I58" s="21"/>
      <c r="J58" s="21"/>
      <c r="K58" s="21"/>
      <c r="L58" s="21"/>
      <c r="M58" s="22" t="str">
        <f aca="false">IF(COUNT(G58:L58)&lt;6,"",SUMPRODUCT(G58:L58,$G$4:$L$4)*20)</f>
        <v/>
      </c>
      <c r="N58" s="23" t="str">
        <f aca="false">IF(M58="","",RANK(M58,$M$6:$M$105))</f>
        <v/>
      </c>
      <c r="O58" s="18"/>
      <c r="P58" s="24" t="str">
        <f aca="false">IF(M58="","",IF(O58="Yes","Review red flag",IF(M58&gt;=Criteria!$B$14,"Strong fit",IF(M58&gt;=Criteria!$B$15,"Possible fit","Pass"))))</f>
        <v/>
      </c>
      <c r="Q58" s="18"/>
    </row>
    <row r="59" customFormat="false" ht="15" hidden="false" customHeight="false" outlineLevel="0" collapsed="false">
      <c r="A59" s="18"/>
      <c r="B59" s="18"/>
      <c r="C59" s="18"/>
      <c r="D59" s="19"/>
      <c r="E59" s="19"/>
      <c r="F59" s="20"/>
      <c r="G59" s="21"/>
      <c r="H59" s="21"/>
      <c r="I59" s="21"/>
      <c r="J59" s="21"/>
      <c r="K59" s="21"/>
      <c r="L59" s="21"/>
      <c r="M59" s="22" t="str">
        <f aca="false">IF(COUNT(G59:L59)&lt;6,"",SUMPRODUCT(G59:L59,$G$4:$L$4)*20)</f>
        <v/>
      </c>
      <c r="N59" s="23" t="str">
        <f aca="false">IF(M59="","",RANK(M59,$M$6:$M$105))</f>
        <v/>
      </c>
      <c r="O59" s="18"/>
      <c r="P59" s="24" t="str">
        <f aca="false">IF(M59="","",IF(O59="Yes","Review red flag",IF(M59&gt;=Criteria!$B$14,"Strong fit",IF(M59&gt;=Criteria!$B$15,"Possible fit","Pass"))))</f>
        <v/>
      </c>
      <c r="Q59" s="18"/>
    </row>
    <row r="60" customFormat="false" ht="15" hidden="false" customHeight="false" outlineLevel="0" collapsed="false">
      <c r="A60" s="18"/>
      <c r="B60" s="18"/>
      <c r="C60" s="18"/>
      <c r="D60" s="19"/>
      <c r="E60" s="19"/>
      <c r="F60" s="20"/>
      <c r="G60" s="21"/>
      <c r="H60" s="21"/>
      <c r="I60" s="21"/>
      <c r="J60" s="21"/>
      <c r="K60" s="21"/>
      <c r="L60" s="21"/>
      <c r="M60" s="22" t="str">
        <f aca="false">IF(COUNT(G60:L60)&lt;6,"",SUMPRODUCT(G60:L60,$G$4:$L$4)*20)</f>
        <v/>
      </c>
      <c r="N60" s="23" t="str">
        <f aca="false">IF(M60="","",RANK(M60,$M$6:$M$105))</f>
        <v/>
      </c>
      <c r="O60" s="18"/>
      <c r="P60" s="24" t="str">
        <f aca="false">IF(M60="","",IF(O60="Yes","Review red flag",IF(M60&gt;=Criteria!$B$14,"Strong fit",IF(M60&gt;=Criteria!$B$15,"Possible fit","Pass"))))</f>
        <v/>
      </c>
      <c r="Q60" s="18"/>
    </row>
    <row r="61" customFormat="false" ht="15" hidden="false" customHeight="false" outlineLevel="0" collapsed="false">
      <c r="A61" s="18"/>
      <c r="B61" s="18"/>
      <c r="C61" s="18"/>
      <c r="D61" s="19"/>
      <c r="E61" s="19"/>
      <c r="F61" s="20"/>
      <c r="G61" s="21"/>
      <c r="H61" s="21"/>
      <c r="I61" s="21"/>
      <c r="J61" s="21"/>
      <c r="K61" s="21"/>
      <c r="L61" s="21"/>
      <c r="M61" s="22" t="str">
        <f aca="false">IF(COUNT(G61:L61)&lt;6,"",SUMPRODUCT(G61:L61,$G$4:$L$4)*20)</f>
        <v/>
      </c>
      <c r="N61" s="23" t="str">
        <f aca="false">IF(M61="","",RANK(M61,$M$6:$M$105))</f>
        <v/>
      </c>
      <c r="O61" s="18"/>
      <c r="P61" s="24" t="str">
        <f aca="false">IF(M61="","",IF(O61="Yes","Review red flag",IF(M61&gt;=Criteria!$B$14,"Strong fit",IF(M61&gt;=Criteria!$B$15,"Possible fit","Pass"))))</f>
        <v/>
      </c>
      <c r="Q61" s="18"/>
    </row>
    <row r="62" customFormat="false" ht="15" hidden="false" customHeight="false" outlineLevel="0" collapsed="false">
      <c r="A62" s="18"/>
      <c r="B62" s="18"/>
      <c r="C62" s="18"/>
      <c r="D62" s="19"/>
      <c r="E62" s="19"/>
      <c r="F62" s="20"/>
      <c r="G62" s="21"/>
      <c r="H62" s="21"/>
      <c r="I62" s="21"/>
      <c r="J62" s="21"/>
      <c r="K62" s="21"/>
      <c r="L62" s="21"/>
      <c r="M62" s="22" t="str">
        <f aca="false">IF(COUNT(G62:L62)&lt;6,"",SUMPRODUCT(G62:L62,$G$4:$L$4)*20)</f>
        <v/>
      </c>
      <c r="N62" s="23" t="str">
        <f aca="false">IF(M62="","",RANK(M62,$M$6:$M$105))</f>
        <v/>
      </c>
      <c r="O62" s="18"/>
      <c r="P62" s="24" t="str">
        <f aca="false">IF(M62="","",IF(O62="Yes","Review red flag",IF(M62&gt;=Criteria!$B$14,"Strong fit",IF(M62&gt;=Criteria!$B$15,"Possible fit","Pass"))))</f>
        <v/>
      </c>
      <c r="Q62" s="18"/>
    </row>
    <row r="63" customFormat="false" ht="15" hidden="false" customHeight="false" outlineLevel="0" collapsed="false">
      <c r="A63" s="18"/>
      <c r="B63" s="18"/>
      <c r="C63" s="18"/>
      <c r="D63" s="19"/>
      <c r="E63" s="19"/>
      <c r="F63" s="20"/>
      <c r="G63" s="21"/>
      <c r="H63" s="21"/>
      <c r="I63" s="21"/>
      <c r="J63" s="21"/>
      <c r="K63" s="21"/>
      <c r="L63" s="21"/>
      <c r="M63" s="22" t="str">
        <f aca="false">IF(COUNT(G63:L63)&lt;6,"",SUMPRODUCT(G63:L63,$G$4:$L$4)*20)</f>
        <v/>
      </c>
      <c r="N63" s="23" t="str">
        <f aca="false">IF(M63="","",RANK(M63,$M$6:$M$105))</f>
        <v/>
      </c>
      <c r="O63" s="18"/>
      <c r="P63" s="24" t="str">
        <f aca="false">IF(M63="","",IF(O63="Yes","Review red flag",IF(M63&gt;=Criteria!$B$14,"Strong fit",IF(M63&gt;=Criteria!$B$15,"Possible fit","Pass"))))</f>
        <v/>
      </c>
      <c r="Q63" s="18"/>
    </row>
    <row r="64" customFormat="false" ht="15" hidden="false" customHeight="false" outlineLevel="0" collapsed="false">
      <c r="A64" s="18"/>
      <c r="B64" s="18"/>
      <c r="C64" s="18"/>
      <c r="D64" s="19"/>
      <c r="E64" s="19"/>
      <c r="F64" s="20"/>
      <c r="G64" s="21"/>
      <c r="H64" s="21"/>
      <c r="I64" s="21"/>
      <c r="J64" s="21"/>
      <c r="K64" s="21"/>
      <c r="L64" s="21"/>
      <c r="M64" s="22" t="str">
        <f aca="false">IF(COUNT(G64:L64)&lt;6,"",SUMPRODUCT(G64:L64,$G$4:$L$4)*20)</f>
        <v/>
      </c>
      <c r="N64" s="23" t="str">
        <f aca="false">IF(M64="","",RANK(M64,$M$6:$M$105))</f>
        <v/>
      </c>
      <c r="O64" s="18"/>
      <c r="P64" s="24" t="str">
        <f aca="false">IF(M64="","",IF(O64="Yes","Review red flag",IF(M64&gt;=Criteria!$B$14,"Strong fit",IF(M64&gt;=Criteria!$B$15,"Possible fit","Pass"))))</f>
        <v/>
      </c>
      <c r="Q64" s="18"/>
    </row>
    <row r="65" customFormat="false" ht="15" hidden="false" customHeight="false" outlineLevel="0" collapsed="false">
      <c r="A65" s="18"/>
      <c r="B65" s="18"/>
      <c r="C65" s="18"/>
      <c r="D65" s="19"/>
      <c r="E65" s="19"/>
      <c r="F65" s="20"/>
      <c r="G65" s="21"/>
      <c r="H65" s="21"/>
      <c r="I65" s="21"/>
      <c r="J65" s="21"/>
      <c r="K65" s="21"/>
      <c r="L65" s="21"/>
      <c r="M65" s="22" t="str">
        <f aca="false">IF(COUNT(G65:L65)&lt;6,"",SUMPRODUCT(G65:L65,$G$4:$L$4)*20)</f>
        <v/>
      </c>
      <c r="N65" s="23" t="str">
        <f aca="false">IF(M65="","",RANK(M65,$M$6:$M$105))</f>
        <v/>
      </c>
      <c r="O65" s="18"/>
      <c r="P65" s="24" t="str">
        <f aca="false">IF(M65="","",IF(O65="Yes","Review red flag",IF(M65&gt;=Criteria!$B$14,"Strong fit",IF(M65&gt;=Criteria!$B$15,"Possible fit","Pass"))))</f>
        <v/>
      </c>
      <c r="Q65" s="18"/>
    </row>
    <row r="66" customFormat="false" ht="15" hidden="false" customHeight="false" outlineLevel="0" collapsed="false">
      <c r="A66" s="18"/>
      <c r="B66" s="18"/>
      <c r="C66" s="18"/>
      <c r="D66" s="19"/>
      <c r="E66" s="19"/>
      <c r="F66" s="20"/>
      <c r="G66" s="21"/>
      <c r="H66" s="21"/>
      <c r="I66" s="21"/>
      <c r="J66" s="21"/>
      <c r="K66" s="21"/>
      <c r="L66" s="21"/>
      <c r="M66" s="22" t="str">
        <f aca="false">IF(COUNT(G66:L66)&lt;6,"",SUMPRODUCT(G66:L66,$G$4:$L$4)*20)</f>
        <v/>
      </c>
      <c r="N66" s="23" t="str">
        <f aca="false">IF(M66="","",RANK(M66,$M$6:$M$105))</f>
        <v/>
      </c>
      <c r="O66" s="18"/>
      <c r="P66" s="24" t="str">
        <f aca="false">IF(M66="","",IF(O66="Yes","Review red flag",IF(M66&gt;=Criteria!$B$14,"Strong fit",IF(M66&gt;=Criteria!$B$15,"Possible fit","Pass"))))</f>
        <v/>
      </c>
      <c r="Q66" s="18"/>
    </row>
    <row r="67" customFormat="false" ht="15" hidden="false" customHeight="false" outlineLevel="0" collapsed="false">
      <c r="A67" s="18"/>
      <c r="B67" s="18"/>
      <c r="C67" s="18"/>
      <c r="D67" s="19"/>
      <c r="E67" s="19"/>
      <c r="F67" s="20"/>
      <c r="G67" s="21"/>
      <c r="H67" s="21"/>
      <c r="I67" s="21"/>
      <c r="J67" s="21"/>
      <c r="K67" s="21"/>
      <c r="L67" s="21"/>
      <c r="M67" s="22" t="str">
        <f aca="false">IF(COUNT(G67:L67)&lt;6,"",SUMPRODUCT(G67:L67,$G$4:$L$4)*20)</f>
        <v/>
      </c>
      <c r="N67" s="23" t="str">
        <f aca="false">IF(M67="","",RANK(M67,$M$6:$M$105))</f>
        <v/>
      </c>
      <c r="O67" s="18"/>
      <c r="P67" s="24" t="str">
        <f aca="false">IF(M67="","",IF(O67="Yes","Review red flag",IF(M67&gt;=Criteria!$B$14,"Strong fit",IF(M67&gt;=Criteria!$B$15,"Possible fit","Pass"))))</f>
        <v/>
      </c>
      <c r="Q67" s="18"/>
    </row>
    <row r="68" customFormat="false" ht="15" hidden="false" customHeight="false" outlineLevel="0" collapsed="false">
      <c r="A68" s="18"/>
      <c r="B68" s="18"/>
      <c r="C68" s="18"/>
      <c r="D68" s="19"/>
      <c r="E68" s="19"/>
      <c r="F68" s="20"/>
      <c r="G68" s="21"/>
      <c r="H68" s="21"/>
      <c r="I68" s="21"/>
      <c r="J68" s="21"/>
      <c r="K68" s="21"/>
      <c r="L68" s="21"/>
      <c r="M68" s="22" t="str">
        <f aca="false">IF(COUNT(G68:L68)&lt;6,"",SUMPRODUCT(G68:L68,$G$4:$L$4)*20)</f>
        <v/>
      </c>
      <c r="N68" s="23" t="str">
        <f aca="false">IF(M68="","",RANK(M68,$M$6:$M$105))</f>
        <v/>
      </c>
      <c r="O68" s="18"/>
      <c r="P68" s="24" t="str">
        <f aca="false">IF(M68="","",IF(O68="Yes","Review red flag",IF(M68&gt;=Criteria!$B$14,"Strong fit",IF(M68&gt;=Criteria!$B$15,"Possible fit","Pass"))))</f>
        <v/>
      </c>
      <c r="Q68" s="18"/>
    </row>
    <row r="69" customFormat="false" ht="15" hidden="false" customHeight="false" outlineLevel="0" collapsed="false">
      <c r="A69" s="18"/>
      <c r="B69" s="18"/>
      <c r="C69" s="18"/>
      <c r="D69" s="19"/>
      <c r="E69" s="19"/>
      <c r="F69" s="20"/>
      <c r="G69" s="21"/>
      <c r="H69" s="21"/>
      <c r="I69" s="21"/>
      <c r="J69" s="21"/>
      <c r="K69" s="21"/>
      <c r="L69" s="21"/>
      <c r="M69" s="22" t="str">
        <f aca="false">IF(COUNT(G69:L69)&lt;6,"",SUMPRODUCT(G69:L69,$G$4:$L$4)*20)</f>
        <v/>
      </c>
      <c r="N69" s="23" t="str">
        <f aca="false">IF(M69="","",RANK(M69,$M$6:$M$105))</f>
        <v/>
      </c>
      <c r="O69" s="18"/>
      <c r="P69" s="24" t="str">
        <f aca="false">IF(M69="","",IF(O69="Yes","Review red flag",IF(M69&gt;=Criteria!$B$14,"Strong fit",IF(M69&gt;=Criteria!$B$15,"Possible fit","Pass"))))</f>
        <v/>
      </c>
      <c r="Q69" s="18"/>
    </row>
    <row r="70" customFormat="false" ht="15" hidden="false" customHeight="false" outlineLevel="0" collapsed="false">
      <c r="A70" s="18"/>
      <c r="B70" s="18"/>
      <c r="C70" s="18"/>
      <c r="D70" s="19"/>
      <c r="E70" s="19"/>
      <c r="F70" s="20"/>
      <c r="G70" s="21"/>
      <c r="H70" s="21"/>
      <c r="I70" s="21"/>
      <c r="J70" s="21"/>
      <c r="K70" s="21"/>
      <c r="L70" s="21"/>
      <c r="M70" s="22" t="str">
        <f aca="false">IF(COUNT(G70:L70)&lt;6,"",SUMPRODUCT(G70:L70,$G$4:$L$4)*20)</f>
        <v/>
      </c>
      <c r="N70" s="23" t="str">
        <f aca="false">IF(M70="","",RANK(M70,$M$6:$M$105))</f>
        <v/>
      </c>
      <c r="O70" s="18"/>
      <c r="P70" s="24" t="str">
        <f aca="false">IF(M70="","",IF(O70="Yes","Review red flag",IF(M70&gt;=Criteria!$B$14,"Strong fit",IF(M70&gt;=Criteria!$B$15,"Possible fit","Pass"))))</f>
        <v/>
      </c>
      <c r="Q70" s="18"/>
    </row>
    <row r="71" customFormat="false" ht="15" hidden="false" customHeight="false" outlineLevel="0" collapsed="false">
      <c r="A71" s="18"/>
      <c r="B71" s="18"/>
      <c r="C71" s="18"/>
      <c r="D71" s="19"/>
      <c r="E71" s="19"/>
      <c r="F71" s="20"/>
      <c r="G71" s="21"/>
      <c r="H71" s="21"/>
      <c r="I71" s="21"/>
      <c r="J71" s="21"/>
      <c r="K71" s="21"/>
      <c r="L71" s="21"/>
      <c r="M71" s="22" t="str">
        <f aca="false">IF(COUNT(G71:L71)&lt;6,"",SUMPRODUCT(G71:L71,$G$4:$L$4)*20)</f>
        <v/>
      </c>
      <c r="N71" s="23" t="str">
        <f aca="false">IF(M71="","",RANK(M71,$M$6:$M$105))</f>
        <v/>
      </c>
      <c r="O71" s="18"/>
      <c r="P71" s="24" t="str">
        <f aca="false">IF(M71="","",IF(O71="Yes","Review red flag",IF(M71&gt;=Criteria!$B$14,"Strong fit",IF(M71&gt;=Criteria!$B$15,"Possible fit","Pass"))))</f>
        <v/>
      </c>
      <c r="Q71" s="18"/>
    </row>
    <row r="72" customFormat="false" ht="15" hidden="false" customHeight="false" outlineLevel="0" collapsed="false">
      <c r="A72" s="18"/>
      <c r="B72" s="18"/>
      <c r="C72" s="18"/>
      <c r="D72" s="19"/>
      <c r="E72" s="19"/>
      <c r="F72" s="20"/>
      <c r="G72" s="21"/>
      <c r="H72" s="21"/>
      <c r="I72" s="21"/>
      <c r="J72" s="21"/>
      <c r="K72" s="21"/>
      <c r="L72" s="21"/>
      <c r="M72" s="22" t="str">
        <f aca="false">IF(COUNT(G72:L72)&lt;6,"",SUMPRODUCT(G72:L72,$G$4:$L$4)*20)</f>
        <v/>
      </c>
      <c r="N72" s="23" t="str">
        <f aca="false">IF(M72="","",RANK(M72,$M$6:$M$105))</f>
        <v/>
      </c>
      <c r="O72" s="18"/>
      <c r="P72" s="24" t="str">
        <f aca="false">IF(M72="","",IF(O72="Yes","Review red flag",IF(M72&gt;=Criteria!$B$14,"Strong fit",IF(M72&gt;=Criteria!$B$15,"Possible fit","Pass"))))</f>
        <v/>
      </c>
      <c r="Q72" s="18"/>
    </row>
    <row r="73" customFormat="false" ht="15" hidden="false" customHeight="false" outlineLevel="0" collapsed="false">
      <c r="A73" s="18"/>
      <c r="B73" s="18"/>
      <c r="C73" s="18"/>
      <c r="D73" s="19"/>
      <c r="E73" s="19"/>
      <c r="F73" s="20"/>
      <c r="G73" s="21"/>
      <c r="H73" s="21"/>
      <c r="I73" s="21"/>
      <c r="J73" s="21"/>
      <c r="K73" s="21"/>
      <c r="L73" s="21"/>
      <c r="M73" s="22" t="str">
        <f aca="false">IF(COUNT(G73:L73)&lt;6,"",SUMPRODUCT(G73:L73,$G$4:$L$4)*20)</f>
        <v/>
      </c>
      <c r="N73" s="23" t="str">
        <f aca="false">IF(M73="","",RANK(M73,$M$6:$M$105))</f>
        <v/>
      </c>
      <c r="O73" s="18"/>
      <c r="P73" s="24" t="str">
        <f aca="false">IF(M73="","",IF(O73="Yes","Review red flag",IF(M73&gt;=Criteria!$B$14,"Strong fit",IF(M73&gt;=Criteria!$B$15,"Possible fit","Pass"))))</f>
        <v/>
      </c>
      <c r="Q73" s="18"/>
    </row>
    <row r="74" customFormat="false" ht="15" hidden="false" customHeight="false" outlineLevel="0" collapsed="false">
      <c r="A74" s="18"/>
      <c r="B74" s="18"/>
      <c r="C74" s="18"/>
      <c r="D74" s="19"/>
      <c r="E74" s="19"/>
      <c r="F74" s="20"/>
      <c r="G74" s="21"/>
      <c r="H74" s="21"/>
      <c r="I74" s="21"/>
      <c r="J74" s="21"/>
      <c r="K74" s="21"/>
      <c r="L74" s="21"/>
      <c r="M74" s="22" t="str">
        <f aca="false">IF(COUNT(G74:L74)&lt;6,"",SUMPRODUCT(G74:L74,$G$4:$L$4)*20)</f>
        <v/>
      </c>
      <c r="N74" s="23" t="str">
        <f aca="false">IF(M74="","",RANK(M74,$M$6:$M$105))</f>
        <v/>
      </c>
      <c r="O74" s="18"/>
      <c r="P74" s="24" t="str">
        <f aca="false">IF(M74="","",IF(O74="Yes","Review red flag",IF(M74&gt;=Criteria!$B$14,"Strong fit",IF(M74&gt;=Criteria!$B$15,"Possible fit","Pass"))))</f>
        <v/>
      </c>
      <c r="Q74" s="18"/>
    </row>
    <row r="75" customFormat="false" ht="15" hidden="false" customHeight="false" outlineLevel="0" collapsed="false">
      <c r="A75" s="18"/>
      <c r="B75" s="18"/>
      <c r="C75" s="18"/>
      <c r="D75" s="19"/>
      <c r="E75" s="19"/>
      <c r="F75" s="20"/>
      <c r="G75" s="21"/>
      <c r="H75" s="21"/>
      <c r="I75" s="21"/>
      <c r="J75" s="21"/>
      <c r="K75" s="21"/>
      <c r="L75" s="21"/>
      <c r="M75" s="22" t="str">
        <f aca="false">IF(COUNT(G75:L75)&lt;6,"",SUMPRODUCT(G75:L75,$G$4:$L$4)*20)</f>
        <v/>
      </c>
      <c r="N75" s="23" t="str">
        <f aca="false">IF(M75="","",RANK(M75,$M$6:$M$105))</f>
        <v/>
      </c>
      <c r="O75" s="18"/>
      <c r="P75" s="24" t="str">
        <f aca="false">IF(M75="","",IF(O75="Yes","Review red flag",IF(M75&gt;=Criteria!$B$14,"Strong fit",IF(M75&gt;=Criteria!$B$15,"Possible fit","Pass"))))</f>
        <v/>
      </c>
      <c r="Q75" s="18"/>
    </row>
    <row r="76" customFormat="false" ht="15" hidden="false" customHeight="false" outlineLevel="0" collapsed="false">
      <c r="A76" s="18"/>
      <c r="B76" s="18"/>
      <c r="C76" s="18"/>
      <c r="D76" s="19"/>
      <c r="E76" s="19"/>
      <c r="F76" s="20"/>
      <c r="G76" s="21"/>
      <c r="H76" s="21"/>
      <c r="I76" s="21"/>
      <c r="J76" s="21"/>
      <c r="K76" s="21"/>
      <c r="L76" s="21"/>
      <c r="M76" s="22" t="str">
        <f aca="false">IF(COUNT(G76:L76)&lt;6,"",SUMPRODUCT(G76:L76,$G$4:$L$4)*20)</f>
        <v/>
      </c>
      <c r="N76" s="23" t="str">
        <f aca="false">IF(M76="","",RANK(M76,$M$6:$M$105))</f>
        <v/>
      </c>
      <c r="O76" s="18"/>
      <c r="P76" s="24" t="str">
        <f aca="false">IF(M76="","",IF(O76="Yes","Review red flag",IF(M76&gt;=Criteria!$B$14,"Strong fit",IF(M76&gt;=Criteria!$B$15,"Possible fit","Pass"))))</f>
        <v/>
      </c>
      <c r="Q76" s="18"/>
    </row>
    <row r="77" customFormat="false" ht="15" hidden="false" customHeight="false" outlineLevel="0" collapsed="false">
      <c r="A77" s="18"/>
      <c r="B77" s="18"/>
      <c r="C77" s="18"/>
      <c r="D77" s="19"/>
      <c r="E77" s="19"/>
      <c r="F77" s="20"/>
      <c r="G77" s="21"/>
      <c r="H77" s="21"/>
      <c r="I77" s="21"/>
      <c r="J77" s="21"/>
      <c r="K77" s="21"/>
      <c r="L77" s="21"/>
      <c r="M77" s="22" t="str">
        <f aca="false">IF(COUNT(G77:L77)&lt;6,"",SUMPRODUCT(G77:L77,$G$4:$L$4)*20)</f>
        <v/>
      </c>
      <c r="N77" s="23" t="str">
        <f aca="false">IF(M77="","",RANK(M77,$M$6:$M$105))</f>
        <v/>
      </c>
      <c r="O77" s="18"/>
      <c r="P77" s="24" t="str">
        <f aca="false">IF(M77="","",IF(O77="Yes","Review red flag",IF(M77&gt;=Criteria!$B$14,"Strong fit",IF(M77&gt;=Criteria!$B$15,"Possible fit","Pass"))))</f>
        <v/>
      </c>
      <c r="Q77" s="18"/>
    </row>
    <row r="78" customFormat="false" ht="15" hidden="false" customHeight="false" outlineLevel="0" collapsed="false">
      <c r="A78" s="18"/>
      <c r="B78" s="18"/>
      <c r="C78" s="18"/>
      <c r="D78" s="19"/>
      <c r="E78" s="19"/>
      <c r="F78" s="20"/>
      <c r="G78" s="21"/>
      <c r="H78" s="21"/>
      <c r="I78" s="21"/>
      <c r="J78" s="21"/>
      <c r="K78" s="21"/>
      <c r="L78" s="21"/>
      <c r="M78" s="22" t="str">
        <f aca="false">IF(COUNT(G78:L78)&lt;6,"",SUMPRODUCT(G78:L78,$G$4:$L$4)*20)</f>
        <v/>
      </c>
      <c r="N78" s="23" t="str">
        <f aca="false">IF(M78="","",RANK(M78,$M$6:$M$105))</f>
        <v/>
      </c>
      <c r="O78" s="18"/>
      <c r="P78" s="24" t="str">
        <f aca="false">IF(M78="","",IF(O78="Yes","Review red flag",IF(M78&gt;=Criteria!$B$14,"Strong fit",IF(M78&gt;=Criteria!$B$15,"Possible fit","Pass"))))</f>
        <v/>
      </c>
      <c r="Q78" s="18"/>
    </row>
    <row r="79" customFormat="false" ht="15" hidden="false" customHeight="false" outlineLevel="0" collapsed="false">
      <c r="A79" s="18"/>
      <c r="B79" s="18"/>
      <c r="C79" s="18"/>
      <c r="D79" s="19"/>
      <c r="E79" s="19"/>
      <c r="F79" s="20"/>
      <c r="G79" s="21"/>
      <c r="H79" s="21"/>
      <c r="I79" s="21"/>
      <c r="J79" s="21"/>
      <c r="K79" s="21"/>
      <c r="L79" s="21"/>
      <c r="M79" s="22" t="str">
        <f aca="false">IF(COUNT(G79:L79)&lt;6,"",SUMPRODUCT(G79:L79,$G$4:$L$4)*20)</f>
        <v/>
      </c>
      <c r="N79" s="23" t="str">
        <f aca="false">IF(M79="","",RANK(M79,$M$6:$M$105))</f>
        <v/>
      </c>
      <c r="O79" s="18"/>
      <c r="P79" s="24" t="str">
        <f aca="false">IF(M79="","",IF(O79="Yes","Review red flag",IF(M79&gt;=Criteria!$B$14,"Strong fit",IF(M79&gt;=Criteria!$B$15,"Possible fit","Pass"))))</f>
        <v/>
      </c>
      <c r="Q79" s="18"/>
    </row>
    <row r="80" customFormat="false" ht="15" hidden="false" customHeight="false" outlineLevel="0" collapsed="false">
      <c r="A80" s="18"/>
      <c r="B80" s="18"/>
      <c r="C80" s="18"/>
      <c r="D80" s="19"/>
      <c r="E80" s="19"/>
      <c r="F80" s="20"/>
      <c r="G80" s="21"/>
      <c r="H80" s="21"/>
      <c r="I80" s="21"/>
      <c r="J80" s="21"/>
      <c r="K80" s="21"/>
      <c r="L80" s="21"/>
      <c r="M80" s="22" t="str">
        <f aca="false">IF(COUNT(G80:L80)&lt;6,"",SUMPRODUCT(G80:L80,$G$4:$L$4)*20)</f>
        <v/>
      </c>
      <c r="N80" s="23" t="str">
        <f aca="false">IF(M80="","",RANK(M80,$M$6:$M$105))</f>
        <v/>
      </c>
      <c r="O80" s="18"/>
      <c r="P80" s="24" t="str">
        <f aca="false">IF(M80="","",IF(O80="Yes","Review red flag",IF(M80&gt;=Criteria!$B$14,"Strong fit",IF(M80&gt;=Criteria!$B$15,"Possible fit","Pass"))))</f>
        <v/>
      </c>
      <c r="Q80" s="18"/>
    </row>
    <row r="81" customFormat="false" ht="15" hidden="false" customHeight="false" outlineLevel="0" collapsed="false">
      <c r="A81" s="18"/>
      <c r="B81" s="18"/>
      <c r="C81" s="18"/>
      <c r="D81" s="19"/>
      <c r="E81" s="19"/>
      <c r="F81" s="20"/>
      <c r="G81" s="21"/>
      <c r="H81" s="21"/>
      <c r="I81" s="21"/>
      <c r="J81" s="21"/>
      <c r="K81" s="21"/>
      <c r="L81" s="21"/>
      <c r="M81" s="22" t="str">
        <f aca="false">IF(COUNT(G81:L81)&lt;6,"",SUMPRODUCT(G81:L81,$G$4:$L$4)*20)</f>
        <v/>
      </c>
      <c r="N81" s="23" t="str">
        <f aca="false">IF(M81="","",RANK(M81,$M$6:$M$105))</f>
        <v/>
      </c>
      <c r="O81" s="18"/>
      <c r="P81" s="24" t="str">
        <f aca="false">IF(M81="","",IF(O81="Yes","Review red flag",IF(M81&gt;=Criteria!$B$14,"Strong fit",IF(M81&gt;=Criteria!$B$15,"Possible fit","Pass"))))</f>
        <v/>
      </c>
      <c r="Q81" s="18"/>
    </row>
    <row r="82" customFormat="false" ht="15" hidden="false" customHeight="false" outlineLevel="0" collapsed="false">
      <c r="A82" s="18"/>
      <c r="B82" s="18"/>
      <c r="C82" s="18"/>
      <c r="D82" s="19"/>
      <c r="E82" s="19"/>
      <c r="F82" s="20"/>
      <c r="G82" s="21"/>
      <c r="H82" s="21"/>
      <c r="I82" s="21"/>
      <c r="J82" s="21"/>
      <c r="K82" s="21"/>
      <c r="L82" s="21"/>
      <c r="M82" s="22" t="str">
        <f aca="false">IF(COUNT(G82:L82)&lt;6,"",SUMPRODUCT(G82:L82,$G$4:$L$4)*20)</f>
        <v/>
      </c>
      <c r="N82" s="23" t="str">
        <f aca="false">IF(M82="","",RANK(M82,$M$6:$M$105))</f>
        <v/>
      </c>
      <c r="O82" s="18"/>
      <c r="P82" s="24" t="str">
        <f aca="false">IF(M82="","",IF(O82="Yes","Review red flag",IF(M82&gt;=Criteria!$B$14,"Strong fit",IF(M82&gt;=Criteria!$B$15,"Possible fit","Pass"))))</f>
        <v/>
      </c>
      <c r="Q82" s="18"/>
    </row>
    <row r="83" customFormat="false" ht="15" hidden="false" customHeight="false" outlineLevel="0" collapsed="false">
      <c r="A83" s="18"/>
      <c r="B83" s="18"/>
      <c r="C83" s="18"/>
      <c r="D83" s="19"/>
      <c r="E83" s="19"/>
      <c r="F83" s="20"/>
      <c r="G83" s="21"/>
      <c r="H83" s="21"/>
      <c r="I83" s="21"/>
      <c r="J83" s="21"/>
      <c r="K83" s="21"/>
      <c r="L83" s="21"/>
      <c r="M83" s="22" t="str">
        <f aca="false">IF(COUNT(G83:L83)&lt;6,"",SUMPRODUCT(G83:L83,$G$4:$L$4)*20)</f>
        <v/>
      </c>
      <c r="N83" s="23" t="str">
        <f aca="false">IF(M83="","",RANK(M83,$M$6:$M$105))</f>
        <v/>
      </c>
      <c r="O83" s="18"/>
      <c r="P83" s="24" t="str">
        <f aca="false">IF(M83="","",IF(O83="Yes","Review red flag",IF(M83&gt;=Criteria!$B$14,"Strong fit",IF(M83&gt;=Criteria!$B$15,"Possible fit","Pass"))))</f>
        <v/>
      </c>
      <c r="Q83" s="18"/>
    </row>
    <row r="84" customFormat="false" ht="15" hidden="false" customHeight="false" outlineLevel="0" collapsed="false">
      <c r="A84" s="18"/>
      <c r="B84" s="18"/>
      <c r="C84" s="18"/>
      <c r="D84" s="19"/>
      <c r="E84" s="19"/>
      <c r="F84" s="20"/>
      <c r="G84" s="21"/>
      <c r="H84" s="21"/>
      <c r="I84" s="21"/>
      <c r="J84" s="21"/>
      <c r="K84" s="21"/>
      <c r="L84" s="21"/>
      <c r="M84" s="22" t="str">
        <f aca="false">IF(COUNT(G84:L84)&lt;6,"",SUMPRODUCT(G84:L84,$G$4:$L$4)*20)</f>
        <v/>
      </c>
      <c r="N84" s="23" t="str">
        <f aca="false">IF(M84="","",RANK(M84,$M$6:$M$105))</f>
        <v/>
      </c>
      <c r="O84" s="18"/>
      <c r="P84" s="24" t="str">
        <f aca="false">IF(M84="","",IF(O84="Yes","Review red flag",IF(M84&gt;=Criteria!$B$14,"Strong fit",IF(M84&gt;=Criteria!$B$15,"Possible fit","Pass"))))</f>
        <v/>
      </c>
      <c r="Q84" s="18"/>
    </row>
    <row r="85" customFormat="false" ht="15" hidden="false" customHeight="false" outlineLevel="0" collapsed="false">
      <c r="A85" s="18"/>
      <c r="B85" s="18"/>
      <c r="C85" s="18"/>
      <c r="D85" s="19"/>
      <c r="E85" s="19"/>
      <c r="F85" s="20"/>
      <c r="G85" s="21"/>
      <c r="H85" s="21"/>
      <c r="I85" s="21"/>
      <c r="J85" s="21"/>
      <c r="K85" s="21"/>
      <c r="L85" s="21"/>
      <c r="M85" s="22" t="str">
        <f aca="false">IF(COUNT(G85:L85)&lt;6,"",SUMPRODUCT(G85:L85,$G$4:$L$4)*20)</f>
        <v/>
      </c>
      <c r="N85" s="23" t="str">
        <f aca="false">IF(M85="","",RANK(M85,$M$6:$M$105))</f>
        <v/>
      </c>
      <c r="O85" s="18"/>
      <c r="P85" s="24" t="str">
        <f aca="false">IF(M85="","",IF(O85="Yes","Review red flag",IF(M85&gt;=Criteria!$B$14,"Strong fit",IF(M85&gt;=Criteria!$B$15,"Possible fit","Pass"))))</f>
        <v/>
      </c>
      <c r="Q85" s="18"/>
    </row>
    <row r="86" customFormat="false" ht="15" hidden="false" customHeight="false" outlineLevel="0" collapsed="false">
      <c r="A86" s="18"/>
      <c r="B86" s="18"/>
      <c r="C86" s="18"/>
      <c r="D86" s="19"/>
      <c r="E86" s="19"/>
      <c r="F86" s="20"/>
      <c r="G86" s="21"/>
      <c r="H86" s="21"/>
      <c r="I86" s="21"/>
      <c r="J86" s="21"/>
      <c r="K86" s="21"/>
      <c r="L86" s="21"/>
      <c r="M86" s="22" t="str">
        <f aca="false">IF(COUNT(G86:L86)&lt;6,"",SUMPRODUCT(G86:L86,$G$4:$L$4)*20)</f>
        <v/>
      </c>
      <c r="N86" s="23" t="str">
        <f aca="false">IF(M86="","",RANK(M86,$M$6:$M$105))</f>
        <v/>
      </c>
      <c r="O86" s="18"/>
      <c r="P86" s="24" t="str">
        <f aca="false">IF(M86="","",IF(O86="Yes","Review red flag",IF(M86&gt;=Criteria!$B$14,"Strong fit",IF(M86&gt;=Criteria!$B$15,"Possible fit","Pass"))))</f>
        <v/>
      </c>
      <c r="Q86" s="18"/>
    </row>
    <row r="87" customFormat="false" ht="15" hidden="false" customHeight="false" outlineLevel="0" collapsed="false">
      <c r="A87" s="18"/>
      <c r="B87" s="18"/>
      <c r="C87" s="18"/>
      <c r="D87" s="19"/>
      <c r="E87" s="19"/>
      <c r="F87" s="20"/>
      <c r="G87" s="21"/>
      <c r="H87" s="21"/>
      <c r="I87" s="21"/>
      <c r="J87" s="21"/>
      <c r="K87" s="21"/>
      <c r="L87" s="21"/>
      <c r="M87" s="22" t="str">
        <f aca="false">IF(COUNT(G87:L87)&lt;6,"",SUMPRODUCT(G87:L87,$G$4:$L$4)*20)</f>
        <v/>
      </c>
      <c r="N87" s="23" t="str">
        <f aca="false">IF(M87="","",RANK(M87,$M$6:$M$105))</f>
        <v/>
      </c>
      <c r="O87" s="18"/>
      <c r="P87" s="24" t="str">
        <f aca="false">IF(M87="","",IF(O87="Yes","Review red flag",IF(M87&gt;=Criteria!$B$14,"Strong fit",IF(M87&gt;=Criteria!$B$15,"Possible fit","Pass"))))</f>
        <v/>
      </c>
      <c r="Q87" s="18"/>
    </row>
    <row r="88" customFormat="false" ht="15" hidden="false" customHeight="false" outlineLevel="0" collapsed="false">
      <c r="A88" s="18"/>
      <c r="B88" s="18"/>
      <c r="C88" s="18"/>
      <c r="D88" s="19"/>
      <c r="E88" s="19"/>
      <c r="F88" s="20"/>
      <c r="G88" s="21"/>
      <c r="H88" s="21"/>
      <c r="I88" s="21"/>
      <c r="J88" s="21"/>
      <c r="K88" s="21"/>
      <c r="L88" s="21"/>
      <c r="M88" s="22" t="str">
        <f aca="false">IF(COUNT(G88:L88)&lt;6,"",SUMPRODUCT(G88:L88,$G$4:$L$4)*20)</f>
        <v/>
      </c>
      <c r="N88" s="23" t="str">
        <f aca="false">IF(M88="","",RANK(M88,$M$6:$M$105))</f>
        <v/>
      </c>
      <c r="O88" s="18"/>
      <c r="P88" s="24" t="str">
        <f aca="false">IF(M88="","",IF(O88="Yes","Review red flag",IF(M88&gt;=Criteria!$B$14,"Strong fit",IF(M88&gt;=Criteria!$B$15,"Possible fit","Pass"))))</f>
        <v/>
      </c>
      <c r="Q88" s="18"/>
    </row>
    <row r="89" customFormat="false" ht="15" hidden="false" customHeight="false" outlineLevel="0" collapsed="false">
      <c r="A89" s="18"/>
      <c r="B89" s="18"/>
      <c r="C89" s="18"/>
      <c r="D89" s="19"/>
      <c r="E89" s="19"/>
      <c r="F89" s="20"/>
      <c r="G89" s="21"/>
      <c r="H89" s="21"/>
      <c r="I89" s="21"/>
      <c r="J89" s="21"/>
      <c r="K89" s="21"/>
      <c r="L89" s="21"/>
      <c r="M89" s="22" t="str">
        <f aca="false">IF(COUNT(G89:L89)&lt;6,"",SUMPRODUCT(G89:L89,$G$4:$L$4)*20)</f>
        <v/>
      </c>
      <c r="N89" s="23" t="str">
        <f aca="false">IF(M89="","",RANK(M89,$M$6:$M$105))</f>
        <v/>
      </c>
      <c r="O89" s="18"/>
      <c r="P89" s="24" t="str">
        <f aca="false">IF(M89="","",IF(O89="Yes","Review red flag",IF(M89&gt;=Criteria!$B$14,"Strong fit",IF(M89&gt;=Criteria!$B$15,"Possible fit","Pass"))))</f>
        <v/>
      </c>
      <c r="Q89" s="18"/>
    </row>
    <row r="90" customFormat="false" ht="15" hidden="false" customHeight="false" outlineLevel="0" collapsed="false">
      <c r="A90" s="18"/>
      <c r="B90" s="18"/>
      <c r="C90" s="18"/>
      <c r="D90" s="19"/>
      <c r="E90" s="19"/>
      <c r="F90" s="20"/>
      <c r="G90" s="21"/>
      <c r="H90" s="21"/>
      <c r="I90" s="21"/>
      <c r="J90" s="21"/>
      <c r="K90" s="21"/>
      <c r="L90" s="21"/>
      <c r="M90" s="22" t="str">
        <f aca="false">IF(COUNT(G90:L90)&lt;6,"",SUMPRODUCT(G90:L90,$G$4:$L$4)*20)</f>
        <v/>
      </c>
      <c r="N90" s="23" t="str">
        <f aca="false">IF(M90="","",RANK(M90,$M$6:$M$105))</f>
        <v/>
      </c>
      <c r="O90" s="18"/>
      <c r="P90" s="24" t="str">
        <f aca="false">IF(M90="","",IF(O90="Yes","Review red flag",IF(M90&gt;=Criteria!$B$14,"Strong fit",IF(M90&gt;=Criteria!$B$15,"Possible fit","Pass"))))</f>
        <v/>
      </c>
      <c r="Q90" s="18"/>
    </row>
    <row r="91" customFormat="false" ht="15" hidden="false" customHeight="false" outlineLevel="0" collapsed="false">
      <c r="A91" s="18"/>
      <c r="B91" s="18"/>
      <c r="C91" s="18"/>
      <c r="D91" s="19"/>
      <c r="E91" s="19"/>
      <c r="F91" s="20"/>
      <c r="G91" s="21"/>
      <c r="H91" s="21"/>
      <c r="I91" s="21"/>
      <c r="J91" s="21"/>
      <c r="K91" s="21"/>
      <c r="L91" s="21"/>
      <c r="M91" s="22" t="str">
        <f aca="false">IF(COUNT(G91:L91)&lt;6,"",SUMPRODUCT(G91:L91,$G$4:$L$4)*20)</f>
        <v/>
      </c>
      <c r="N91" s="23" t="str">
        <f aca="false">IF(M91="","",RANK(M91,$M$6:$M$105))</f>
        <v/>
      </c>
      <c r="O91" s="18"/>
      <c r="P91" s="24" t="str">
        <f aca="false">IF(M91="","",IF(O91="Yes","Review red flag",IF(M91&gt;=Criteria!$B$14,"Strong fit",IF(M91&gt;=Criteria!$B$15,"Possible fit","Pass"))))</f>
        <v/>
      </c>
      <c r="Q91" s="18"/>
    </row>
    <row r="92" customFormat="false" ht="15" hidden="false" customHeight="false" outlineLevel="0" collapsed="false">
      <c r="A92" s="18"/>
      <c r="B92" s="18"/>
      <c r="C92" s="18"/>
      <c r="D92" s="19"/>
      <c r="E92" s="19"/>
      <c r="F92" s="20"/>
      <c r="G92" s="21"/>
      <c r="H92" s="21"/>
      <c r="I92" s="21"/>
      <c r="J92" s="21"/>
      <c r="K92" s="21"/>
      <c r="L92" s="21"/>
      <c r="M92" s="22" t="str">
        <f aca="false">IF(COUNT(G92:L92)&lt;6,"",SUMPRODUCT(G92:L92,$G$4:$L$4)*20)</f>
        <v/>
      </c>
      <c r="N92" s="23" t="str">
        <f aca="false">IF(M92="","",RANK(M92,$M$6:$M$105))</f>
        <v/>
      </c>
      <c r="O92" s="18"/>
      <c r="P92" s="24" t="str">
        <f aca="false">IF(M92="","",IF(O92="Yes","Review red flag",IF(M92&gt;=Criteria!$B$14,"Strong fit",IF(M92&gt;=Criteria!$B$15,"Possible fit","Pass"))))</f>
        <v/>
      </c>
      <c r="Q92" s="18"/>
    </row>
    <row r="93" customFormat="false" ht="15" hidden="false" customHeight="false" outlineLevel="0" collapsed="false">
      <c r="A93" s="18"/>
      <c r="B93" s="18"/>
      <c r="C93" s="18"/>
      <c r="D93" s="19"/>
      <c r="E93" s="19"/>
      <c r="F93" s="20"/>
      <c r="G93" s="21"/>
      <c r="H93" s="21"/>
      <c r="I93" s="21"/>
      <c r="J93" s="21"/>
      <c r="K93" s="21"/>
      <c r="L93" s="21"/>
      <c r="M93" s="22" t="str">
        <f aca="false">IF(COUNT(G93:L93)&lt;6,"",SUMPRODUCT(G93:L93,$G$4:$L$4)*20)</f>
        <v/>
      </c>
      <c r="N93" s="23" t="str">
        <f aca="false">IF(M93="","",RANK(M93,$M$6:$M$105))</f>
        <v/>
      </c>
      <c r="O93" s="18"/>
      <c r="P93" s="24" t="str">
        <f aca="false">IF(M93="","",IF(O93="Yes","Review red flag",IF(M93&gt;=Criteria!$B$14,"Strong fit",IF(M93&gt;=Criteria!$B$15,"Possible fit","Pass"))))</f>
        <v/>
      </c>
      <c r="Q93" s="18"/>
    </row>
    <row r="94" customFormat="false" ht="15" hidden="false" customHeight="false" outlineLevel="0" collapsed="false">
      <c r="A94" s="18"/>
      <c r="B94" s="18"/>
      <c r="C94" s="18"/>
      <c r="D94" s="19"/>
      <c r="E94" s="19"/>
      <c r="F94" s="20"/>
      <c r="G94" s="21"/>
      <c r="H94" s="21"/>
      <c r="I94" s="21"/>
      <c r="J94" s="21"/>
      <c r="K94" s="21"/>
      <c r="L94" s="21"/>
      <c r="M94" s="22" t="str">
        <f aca="false">IF(COUNT(G94:L94)&lt;6,"",SUMPRODUCT(G94:L94,$G$4:$L$4)*20)</f>
        <v/>
      </c>
      <c r="N94" s="23" t="str">
        <f aca="false">IF(M94="","",RANK(M94,$M$6:$M$105))</f>
        <v/>
      </c>
      <c r="O94" s="18"/>
      <c r="P94" s="24" t="str">
        <f aca="false">IF(M94="","",IF(O94="Yes","Review red flag",IF(M94&gt;=Criteria!$B$14,"Strong fit",IF(M94&gt;=Criteria!$B$15,"Possible fit","Pass"))))</f>
        <v/>
      </c>
      <c r="Q94" s="18"/>
    </row>
    <row r="95" customFormat="false" ht="15" hidden="false" customHeight="false" outlineLevel="0" collapsed="false">
      <c r="A95" s="18"/>
      <c r="B95" s="18"/>
      <c r="C95" s="18"/>
      <c r="D95" s="19"/>
      <c r="E95" s="19"/>
      <c r="F95" s="20"/>
      <c r="G95" s="21"/>
      <c r="H95" s="21"/>
      <c r="I95" s="21"/>
      <c r="J95" s="21"/>
      <c r="K95" s="21"/>
      <c r="L95" s="21"/>
      <c r="M95" s="22" t="str">
        <f aca="false">IF(COUNT(G95:L95)&lt;6,"",SUMPRODUCT(G95:L95,$G$4:$L$4)*20)</f>
        <v/>
      </c>
      <c r="N95" s="23" t="str">
        <f aca="false">IF(M95="","",RANK(M95,$M$6:$M$105))</f>
        <v/>
      </c>
      <c r="O95" s="18"/>
      <c r="P95" s="24" t="str">
        <f aca="false">IF(M95="","",IF(O95="Yes","Review red flag",IF(M95&gt;=Criteria!$B$14,"Strong fit",IF(M95&gt;=Criteria!$B$15,"Possible fit","Pass"))))</f>
        <v/>
      </c>
      <c r="Q95" s="18"/>
    </row>
    <row r="96" customFormat="false" ht="15" hidden="false" customHeight="false" outlineLevel="0" collapsed="false">
      <c r="A96" s="18"/>
      <c r="B96" s="18"/>
      <c r="C96" s="18"/>
      <c r="D96" s="19"/>
      <c r="E96" s="19"/>
      <c r="F96" s="20"/>
      <c r="G96" s="21"/>
      <c r="H96" s="21"/>
      <c r="I96" s="21"/>
      <c r="J96" s="21"/>
      <c r="K96" s="21"/>
      <c r="L96" s="21"/>
      <c r="M96" s="22" t="str">
        <f aca="false">IF(COUNT(G96:L96)&lt;6,"",SUMPRODUCT(G96:L96,$G$4:$L$4)*20)</f>
        <v/>
      </c>
      <c r="N96" s="23" t="str">
        <f aca="false">IF(M96="","",RANK(M96,$M$6:$M$105))</f>
        <v/>
      </c>
      <c r="O96" s="18"/>
      <c r="P96" s="24" t="str">
        <f aca="false">IF(M96="","",IF(O96="Yes","Review red flag",IF(M96&gt;=Criteria!$B$14,"Strong fit",IF(M96&gt;=Criteria!$B$15,"Possible fit","Pass"))))</f>
        <v/>
      </c>
      <c r="Q96" s="18"/>
    </row>
    <row r="97" customFormat="false" ht="15" hidden="false" customHeight="false" outlineLevel="0" collapsed="false">
      <c r="A97" s="18"/>
      <c r="B97" s="18"/>
      <c r="C97" s="18"/>
      <c r="D97" s="19"/>
      <c r="E97" s="19"/>
      <c r="F97" s="20"/>
      <c r="G97" s="21"/>
      <c r="H97" s="21"/>
      <c r="I97" s="21"/>
      <c r="J97" s="21"/>
      <c r="K97" s="21"/>
      <c r="L97" s="21"/>
      <c r="M97" s="22" t="str">
        <f aca="false">IF(COUNT(G97:L97)&lt;6,"",SUMPRODUCT(G97:L97,$G$4:$L$4)*20)</f>
        <v/>
      </c>
      <c r="N97" s="23" t="str">
        <f aca="false">IF(M97="","",RANK(M97,$M$6:$M$105))</f>
        <v/>
      </c>
      <c r="O97" s="18"/>
      <c r="P97" s="24" t="str">
        <f aca="false">IF(M97="","",IF(O97="Yes","Review red flag",IF(M97&gt;=Criteria!$B$14,"Strong fit",IF(M97&gt;=Criteria!$B$15,"Possible fit","Pass"))))</f>
        <v/>
      </c>
      <c r="Q97" s="18"/>
    </row>
    <row r="98" customFormat="false" ht="15" hidden="false" customHeight="false" outlineLevel="0" collapsed="false">
      <c r="A98" s="18"/>
      <c r="B98" s="18"/>
      <c r="C98" s="18"/>
      <c r="D98" s="19"/>
      <c r="E98" s="19"/>
      <c r="F98" s="20"/>
      <c r="G98" s="21"/>
      <c r="H98" s="21"/>
      <c r="I98" s="21"/>
      <c r="J98" s="21"/>
      <c r="K98" s="21"/>
      <c r="L98" s="21"/>
      <c r="M98" s="22" t="str">
        <f aca="false">IF(COUNT(G98:L98)&lt;6,"",SUMPRODUCT(G98:L98,$G$4:$L$4)*20)</f>
        <v/>
      </c>
      <c r="N98" s="23" t="str">
        <f aca="false">IF(M98="","",RANK(M98,$M$6:$M$105))</f>
        <v/>
      </c>
      <c r="O98" s="18"/>
      <c r="P98" s="24" t="str">
        <f aca="false">IF(M98="","",IF(O98="Yes","Review red flag",IF(M98&gt;=Criteria!$B$14,"Strong fit",IF(M98&gt;=Criteria!$B$15,"Possible fit","Pass"))))</f>
        <v/>
      </c>
      <c r="Q98" s="18"/>
    </row>
    <row r="99" customFormat="false" ht="15" hidden="false" customHeight="false" outlineLevel="0" collapsed="false">
      <c r="A99" s="18"/>
      <c r="B99" s="18"/>
      <c r="C99" s="18"/>
      <c r="D99" s="19"/>
      <c r="E99" s="19"/>
      <c r="F99" s="20"/>
      <c r="G99" s="21"/>
      <c r="H99" s="21"/>
      <c r="I99" s="21"/>
      <c r="J99" s="21"/>
      <c r="K99" s="21"/>
      <c r="L99" s="21"/>
      <c r="M99" s="22" t="str">
        <f aca="false">IF(COUNT(G99:L99)&lt;6,"",SUMPRODUCT(G99:L99,$G$4:$L$4)*20)</f>
        <v/>
      </c>
      <c r="N99" s="23" t="str">
        <f aca="false">IF(M99="","",RANK(M99,$M$6:$M$105))</f>
        <v/>
      </c>
      <c r="O99" s="18"/>
      <c r="P99" s="24" t="str">
        <f aca="false">IF(M99="","",IF(O99="Yes","Review red flag",IF(M99&gt;=Criteria!$B$14,"Strong fit",IF(M99&gt;=Criteria!$B$15,"Possible fit","Pass"))))</f>
        <v/>
      </c>
      <c r="Q99" s="18"/>
    </row>
    <row r="100" customFormat="false" ht="15" hidden="false" customHeight="false" outlineLevel="0" collapsed="false">
      <c r="A100" s="18"/>
      <c r="B100" s="18"/>
      <c r="C100" s="18"/>
      <c r="D100" s="19"/>
      <c r="E100" s="19"/>
      <c r="F100" s="20"/>
      <c r="G100" s="21"/>
      <c r="H100" s="21"/>
      <c r="I100" s="21"/>
      <c r="J100" s="21"/>
      <c r="K100" s="21"/>
      <c r="L100" s="21"/>
      <c r="M100" s="22" t="str">
        <f aca="false">IF(COUNT(G100:L100)&lt;6,"",SUMPRODUCT(G100:L100,$G$4:$L$4)*20)</f>
        <v/>
      </c>
      <c r="N100" s="23" t="str">
        <f aca="false">IF(M100="","",RANK(M100,$M$6:$M$105))</f>
        <v/>
      </c>
      <c r="O100" s="18"/>
      <c r="P100" s="24" t="str">
        <f aca="false">IF(M100="","",IF(O100="Yes","Review red flag",IF(M100&gt;=Criteria!$B$14,"Strong fit",IF(M100&gt;=Criteria!$B$15,"Possible fit","Pass"))))</f>
        <v/>
      </c>
      <c r="Q100" s="18"/>
    </row>
    <row r="101" customFormat="false" ht="15" hidden="false" customHeight="false" outlineLevel="0" collapsed="false">
      <c r="A101" s="18"/>
      <c r="B101" s="18"/>
      <c r="C101" s="18"/>
      <c r="D101" s="19"/>
      <c r="E101" s="19"/>
      <c r="F101" s="20"/>
      <c r="G101" s="21"/>
      <c r="H101" s="21"/>
      <c r="I101" s="21"/>
      <c r="J101" s="21"/>
      <c r="K101" s="21"/>
      <c r="L101" s="21"/>
      <c r="M101" s="22" t="str">
        <f aca="false">IF(COUNT(G101:L101)&lt;6,"",SUMPRODUCT(G101:L101,$G$4:$L$4)*20)</f>
        <v/>
      </c>
      <c r="N101" s="23" t="str">
        <f aca="false">IF(M101="","",RANK(M101,$M$6:$M$105))</f>
        <v/>
      </c>
      <c r="O101" s="18"/>
      <c r="P101" s="24" t="str">
        <f aca="false">IF(M101="","",IF(O101="Yes","Review red flag",IF(M101&gt;=Criteria!$B$14,"Strong fit",IF(M101&gt;=Criteria!$B$15,"Possible fit","Pass"))))</f>
        <v/>
      </c>
      <c r="Q101" s="18"/>
    </row>
    <row r="102" customFormat="false" ht="15" hidden="false" customHeight="false" outlineLevel="0" collapsed="false">
      <c r="A102" s="18"/>
      <c r="B102" s="18"/>
      <c r="C102" s="18"/>
      <c r="D102" s="19"/>
      <c r="E102" s="19"/>
      <c r="F102" s="20"/>
      <c r="G102" s="21"/>
      <c r="H102" s="21"/>
      <c r="I102" s="21"/>
      <c r="J102" s="21"/>
      <c r="K102" s="21"/>
      <c r="L102" s="21"/>
      <c r="M102" s="22" t="str">
        <f aca="false">IF(COUNT(G102:L102)&lt;6,"",SUMPRODUCT(G102:L102,$G$4:$L$4)*20)</f>
        <v/>
      </c>
      <c r="N102" s="23" t="str">
        <f aca="false">IF(M102="","",RANK(M102,$M$6:$M$105))</f>
        <v/>
      </c>
      <c r="O102" s="18"/>
      <c r="P102" s="24" t="str">
        <f aca="false">IF(M102="","",IF(O102="Yes","Review red flag",IF(M102&gt;=Criteria!$B$14,"Strong fit",IF(M102&gt;=Criteria!$B$15,"Possible fit","Pass"))))</f>
        <v/>
      </c>
      <c r="Q102" s="18"/>
    </row>
    <row r="103" customFormat="false" ht="15" hidden="false" customHeight="false" outlineLevel="0" collapsed="false">
      <c r="A103" s="18"/>
      <c r="B103" s="18"/>
      <c r="C103" s="18"/>
      <c r="D103" s="19"/>
      <c r="E103" s="19"/>
      <c r="F103" s="20"/>
      <c r="G103" s="21"/>
      <c r="H103" s="21"/>
      <c r="I103" s="21"/>
      <c r="J103" s="21"/>
      <c r="K103" s="21"/>
      <c r="L103" s="21"/>
      <c r="M103" s="22" t="str">
        <f aca="false">IF(COUNT(G103:L103)&lt;6,"",SUMPRODUCT(G103:L103,$G$4:$L$4)*20)</f>
        <v/>
      </c>
      <c r="N103" s="23" t="str">
        <f aca="false">IF(M103="","",RANK(M103,$M$6:$M$105))</f>
        <v/>
      </c>
      <c r="O103" s="18"/>
      <c r="P103" s="24" t="str">
        <f aca="false">IF(M103="","",IF(O103="Yes","Review red flag",IF(M103&gt;=Criteria!$B$14,"Strong fit",IF(M103&gt;=Criteria!$B$15,"Possible fit","Pass"))))</f>
        <v/>
      </c>
      <c r="Q103" s="18"/>
    </row>
    <row r="104" customFormat="false" ht="15" hidden="false" customHeight="false" outlineLevel="0" collapsed="false">
      <c r="A104" s="18"/>
      <c r="B104" s="18"/>
      <c r="C104" s="18"/>
      <c r="D104" s="19"/>
      <c r="E104" s="19"/>
      <c r="F104" s="20"/>
      <c r="G104" s="21"/>
      <c r="H104" s="21"/>
      <c r="I104" s="21"/>
      <c r="J104" s="21"/>
      <c r="K104" s="21"/>
      <c r="L104" s="21"/>
      <c r="M104" s="22" t="str">
        <f aca="false">IF(COUNT(G104:L104)&lt;6,"",SUMPRODUCT(G104:L104,$G$4:$L$4)*20)</f>
        <v/>
      </c>
      <c r="N104" s="23" t="str">
        <f aca="false">IF(M104="","",RANK(M104,$M$6:$M$105))</f>
        <v/>
      </c>
      <c r="O104" s="18"/>
      <c r="P104" s="24" t="str">
        <f aca="false">IF(M104="","",IF(O104="Yes","Review red flag",IF(M104&gt;=Criteria!$B$14,"Strong fit",IF(M104&gt;=Criteria!$B$15,"Possible fit","Pass"))))</f>
        <v/>
      </c>
      <c r="Q104" s="18"/>
    </row>
    <row r="105" customFormat="false" ht="15" hidden="false" customHeight="false" outlineLevel="0" collapsed="false">
      <c r="A105" s="18"/>
      <c r="B105" s="18"/>
      <c r="C105" s="18"/>
      <c r="D105" s="19"/>
      <c r="E105" s="19"/>
      <c r="F105" s="20"/>
      <c r="G105" s="21"/>
      <c r="H105" s="21"/>
      <c r="I105" s="21"/>
      <c r="J105" s="21"/>
      <c r="K105" s="21"/>
      <c r="L105" s="21"/>
      <c r="M105" s="22" t="str">
        <f aca="false">IF(COUNT(G105:L105)&lt;6,"",SUMPRODUCT(G105:L105,$G$4:$L$4)*20)</f>
        <v/>
      </c>
      <c r="N105" s="23" t="str">
        <f aca="false">IF(M105="","",RANK(M105,$M$6:$M$105))</f>
        <v/>
      </c>
      <c r="O105" s="18"/>
      <c r="P105" s="24" t="str">
        <f aca="false">IF(M105="","",IF(O105="Yes","Review red flag",IF(M105&gt;=Criteria!$B$14,"Strong fit",IF(M105&gt;=Criteria!$B$15,"Possible fit","Pass"))))</f>
        <v/>
      </c>
      <c r="Q105" s="18"/>
    </row>
  </sheetData>
  <autoFilter ref="A5:Q105"/>
  <conditionalFormatting sqref="P6:P105">
    <cfRule type="cellIs" priority="2" operator="equal" aboveAverage="0" equalAverage="0" bottom="0" percent="0" rank="0" text="" dxfId="8">
      <formula>"Strong fit"</formula>
    </cfRule>
    <cfRule type="cellIs" priority="3" operator="equal" aboveAverage="0" equalAverage="0" bottom="0" percent="0" rank="0" text="" dxfId="9">
      <formula>"Possible fit"</formula>
    </cfRule>
    <cfRule type="cellIs" priority="4" operator="equal" aboveAverage="0" equalAverage="0" bottom="0" percent="0" rank="0" text="" dxfId="10">
      <formula>"Review red flag"</formula>
    </cfRule>
    <cfRule type="cellIs" priority="5" operator="equal" aboveAverage="0" equalAverage="0" bottom="0" percent="0" rank="0" text="" dxfId="11">
      <formula>"Pass"</formula>
    </cfRule>
  </conditionalFormatting>
  <dataValidations count="3">
    <dataValidation allowBlank="true" error="Enter a whole number from 1 to 5." errorStyle="stop" errorTitle="Score" operator="between" showDropDown="false" showErrorMessage="true" showInputMessage="false" sqref="G6:L105" type="whole">
      <formula1>1</formula1>
      <formula2>5</formula2>
    </dataValidation>
    <dataValidation allowBlank="true" errorStyle="stop" operator="between" showDropDown="false" showErrorMessage="false" showInputMessage="false" sqref="O6:O105" type="list">
      <formula1>"Yes,No"</formula1>
      <formula2>0</formula2>
    </dataValidation>
    <dataValidation allowBlank="true" errorStyle="stop" operator="between" showDropDown="false" showErrorMessage="false" showInputMessage="false" sqref="C6:C105" type="list">
      <formula1>"YouTube,Instagram,TikTok,Podcast,Newsletter,Blog,LinkedIn,X,Twitch,Other"</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26"/>
  </cols>
  <sheetData>
    <row r="1" customFormat="false" ht="17.35" hidden="false" customHeight="false" outlineLevel="0" collapsed="false">
      <c r="A1" s="4" t="s">
        <v>65</v>
      </c>
    </row>
    <row r="2" customFormat="false" ht="15" hidden="false" customHeight="false" outlineLevel="0" collapsed="false">
      <c r="A2" s="5" t="s">
        <v>66</v>
      </c>
    </row>
    <row r="4" customFormat="false" ht="15" hidden="false" customHeight="false" outlineLevel="0" collapsed="false">
      <c r="A4" s="6" t="s">
        <v>51</v>
      </c>
      <c r="B4" s="6" t="s">
        <v>67</v>
      </c>
    </row>
    <row r="5" customFormat="false" ht="15" hidden="false" customHeight="false" outlineLevel="0" collapsed="false">
      <c r="A5" s="25" t="s">
        <v>68</v>
      </c>
      <c r="B5" s="25" t="n">
        <f aca="false">COUNTIF(Scorecard!$P$6:$P$105,A5)</f>
        <v>1</v>
      </c>
    </row>
    <row r="6" customFormat="false" ht="15" hidden="false" customHeight="false" outlineLevel="0" collapsed="false">
      <c r="A6" s="25" t="s">
        <v>69</v>
      </c>
      <c r="B6" s="25" t="n">
        <f aca="false">COUNTIF(Scorecard!$P$6:$P$105,A6)</f>
        <v>1</v>
      </c>
    </row>
    <row r="7" customFormat="false" ht="15" hidden="false" customHeight="false" outlineLevel="0" collapsed="false">
      <c r="A7" s="25" t="s">
        <v>70</v>
      </c>
      <c r="B7" s="25" t="n">
        <f aca="false">COUNTIF(Scorecard!$P$6:$P$105,A7)</f>
        <v>0</v>
      </c>
    </row>
    <row r="8" customFormat="false" ht="15" hidden="false" customHeight="false" outlineLevel="0" collapsed="false">
      <c r="A8" s="25" t="s">
        <v>71</v>
      </c>
      <c r="B8" s="25" t="n">
        <f aca="false">COUNTIF(Scorecard!$P$6:$P$105,A8)</f>
        <v>1</v>
      </c>
    </row>
    <row r="9" customFormat="false" ht="15" hidden="false" customHeight="false" outlineLevel="0" collapsed="false">
      <c r="A9" s="7" t="s">
        <v>72</v>
      </c>
      <c r="B9" s="25" t="n">
        <f aca="false">SUM(B5:B8)</f>
        <v>3</v>
      </c>
    </row>
    <row r="11" customFormat="false" ht="15" hidden="false" customHeight="false" outlineLevel="0" collapsed="false">
      <c r="A11" s="7" t="s">
        <v>73</v>
      </c>
      <c r="B11" s="26" t="n">
        <f aca="false">IF(COUNT(Scorecard!$M$6:$M$105)=0,"",AVERAGE(Scorecard!$M$6:$M$105))</f>
        <v>72.3333333333333</v>
      </c>
    </row>
    <row r="12" customFormat="false" ht="15" hidden="false" customHeight="false" outlineLevel="0" collapsed="false">
      <c r="A12" s="7" t="s">
        <v>74</v>
      </c>
      <c r="B12" s="25" t="str">
        <f aca="false">IF(COUNT(Scorecard!$M$6:$M$105)=0,"",INDEX(Scorecard!$A$6:$A$105,MATCH(MAX(Scorecard!$M$6:$M$105),Scorecard!$M$6:$M$105,0)))</f>
        <v>Example Creator A</v>
      </c>
    </row>
    <row r="13" customFormat="false" ht="15" hidden="false" customHeight="false" outlineLevel="0" collapsed="false">
      <c r="A13" s="7" t="s">
        <v>75</v>
      </c>
      <c r="B13" s="26" t="n">
        <f aca="false">IF(COUNT(Scorecard!$M$6:$M$105)=0,"",MAX(Scorecard!$M$6:$M$105))</f>
        <v>82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2026-10-17T04:57:09Z</dcterms:created>
  <dc:creator>openpyxl</dc:creator>
  <dc:description/>
  <dc:language>en-US</dc:language>
  <cp:lastModifiedBy/>
  <dcterms:modified xsi:type="dcterms:W3CDTF">2026-10-17T04:57:09Z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